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Info" sheetId="9" r:id="rId1"/>
    <sheet name="Figure 3" sheetId="8" r:id="rId2"/>
    <sheet name="Source - Reporting country" sheetId="5" r:id="rId3"/>
    <sheet name="Source - Foreign country" sheetId="4" r:id="rId4"/>
    <sheet name="Source - Total" sheetId="7" r:id="rId5"/>
  </sheets>
  <definedNames>
    <definedName name="_xlnm._FilterDatabase" localSheetId="1" hidden="1">'Figure 3'!$A$1:$F$1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8" l="1"/>
  <c r="C36" i="8"/>
  <c r="C40" i="8"/>
  <c r="C42" i="8"/>
  <c r="B34" i="8"/>
  <c r="B38" i="8"/>
  <c r="B42" i="8"/>
  <c r="G42" i="8"/>
  <c r="F41" i="8"/>
  <c r="E41" i="8"/>
  <c r="C41" i="8" s="1"/>
  <c r="D41" i="8"/>
  <c r="G41" i="8" s="1"/>
  <c r="F40" i="8"/>
  <c r="E40" i="8"/>
  <c r="D40" i="8"/>
  <c r="G40" i="8" s="1"/>
  <c r="F39" i="8"/>
  <c r="E39" i="8"/>
  <c r="C39" i="8" s="1"/>
  <c r="D39" i="8"/>
  <c r="G39" i="8" s="1"/>
  <c r="F38" i="8"/>
  <c r="E38" i="8"/>
  <c r="C38" i="8" s="1"/>
  <c r="D38" i="8"/>
  <c r="G38" i="8" s="1"/>
  <c r="F37" i="8"/>
  <c r="E37" i="8"/>
  <c r="C37" i="8" s="1"/>
  <c r="D37" i="8"/>
  <c r="G37" i="8" s="1"/>
  <c r="F36" i="8"/>
  <c r="E36" i="8"/>
  <c r="D36" i="8"/>
  <c r="G36" i="8" s="1"/>
  <c r="F35" i="8"/>
  <c r="E35" i="8"/>
  <c r="C35" i="8" s="1"/>
  <c r="D35" i="8"/>
  <c r="G35" i="8" s="1"/>
  <c r="F34" i="8"/>
  <c r="E34" i="8"/>
  <c r="C34" i="8" s="1"/>
  <c r="D34" i="8"/>
  <c r="F33" i="8"/>
  <c r="E33" i="8"/>
  <c r="C33" i="8" s="1"/>
  <c r="D33" i="8"/>
  <c r="G33" i="8" s="1"/>
  <c r="F29" i="8"/>
  <c r="E29" i="8"/>
  <c r="C29" i="8" s="1"/>
  <c r="D29" i="8"/>
  <c r="F28" i="8"/>
  <c r="E28" i="8"/>
  <c r="D28" i="8"/>
  <c r="G28" i="8" s="1"/>
  <c r="F24" i="8"/>
  <c r="E24" i="8"/>
  <c r="D24" i="8"/>
  <c r="F9" i="8"/>
  <c r="E9" i="8"/>
  <c r="D9" i="8"/>
  <c r="F32" i="8"/>
  <c r="E32" i="8"/>
  <c r="C32" i="8" s="1"/>
  <c r="D32" i="8"/>
  <c r="F14" i="8"/>
  <c r="E14" i="8"/>
  <c r="D14" i="8"/>
  <c r="G14" i="8" s="1"/>
  <c r="F31" i="8"/>
  <c r="E31" i="8"/>
  <c r="D31" i="8"/>
  <c r="F12" i="8"/>
  <c r="E12" i="8"/>
  <c r="D12" i="8"/>
  <c r="F22" i="8"/>
  <c r="E22" i="8"/>
  <c r="C22" i="8" s="1"/>
  <c r="D22" i="8"/>
  <c r="F2" i="8"/>
  <c r="E2" i="8"/>
  <c r="D2" i="8"/>
  <c r="G2" i="8" s="1"/>
  <c r="F21" i="8"/>
  <c r="E21" i="8"/>
  <c r="D21" i="8"/>
  <c r="F6" i="8"/>
  <c r="E6" i="8"/>
  <c r="D6" i="8"/>
  <c r="F20" i="8"/>
  <c r="E20" i="8"/>
  <c r="C20" i="8" s="1"/>
  <c r="D20" i="8"/>
  <c r="F11" i="8"/>
  <c r="E11" i="8"/>
  <c r="D11" i="8"/>
  <c r="G11" i="8" s="1"/>
  <c r="F8" i="8"/>
  <c r="E8" i="8"/>
  <c r="D8" i="8"/>
  <c r="F19" i="8"/>
  <c r="E19" i="8"/>
  <c r="D19" i="8"/>
  <c r="F7" i="8"/>
  <c r="E7" i="8"/>
  <c r="C7" i="8" s="1"/>
  <c r="D7" i="8"/>
  <c r="F26" i="8"/>
  <c r="E26" i="8"/>
  <c r="D26" i="8"/>
  <c r="G26" i="8" s="1"/>
  <c r="F16" i="8"/>
  <c r="E16" i="8"/>
  <c r="D16" i="8"/>
  <c r="F10" i="8"/>
  <c r="E10" i="8"/>
  <c r="D10" i="8"/>
  <c r="F27" i="8"/>
  <c r="E27" i="8"/>
  <c r="C27" i="8" s="1"/>
  <c r="D27" i="8"/>
  <c r="F13" i="8"/>
  <c r="E13" i="8"/>
  <c r="D13" i="8"/>
  <c r="G13" i="8" s="1"/>
  <c r="F30" i="8"/>
  <c r="E30" i="8"/>
  <c r="D30" i="8"/>
  <c r="F25" i="8"/>
  <c r="E25" i="8"/>
  <c r="D25" i="8"/>
  <c r="F18" i="8"/>
  <c r="E18" i="8"/>
  <c r="C18" i="8" s="1"/>
  <c r="D18" i="8"/>
  <c r="F17" i="8"/>
  <c r="E17" i="8"/>
  <c r="D17" i="8"/>
  <c r="G17" i="8" s="1"/>
  <c r="F15" i="8"/>
  <c r="E15" i="8"/>
  <c r="D15" i="8"/>
  <c r="F5" i="8"/>
  <c r="E5" i="8"/>
  <c r="D5" i="8"/>
  <c r="F4" i="8"/>
  <c r="E4" i="8"/>
  <c r="C4" i="8" s="1"/>
  <c r="D4" i="8"/>
  <c r="F3" i="8"/>
  <c r="E3" i="8"/>
  <c r="D3" i="8"/>
  <c r="G3" i="8" s="1"/>
  <c r="F23" i="8"/>
  <c r="D23" i="8"/>
  <c r="G23" i="8" s="1"/>
  <c r="E23" i="8"/>
  <c r="A41" i="8"/>
  <c r="A40" i="8"/>
  <c r="A39" i="8"/>
  <c r="A38" i="8"/>
  <c r="A37" i="8"/>
  <c r="A36" i="8"/>
  <c r="A35" i="8"/>
  <c r="A34" i="8"/>
  <c r="A33" i="8"/>
  <c r="A29" i="8"/>
  <c r="A28" i="8"/>
  <c r="A24" i="8"/>
  <c r="A9" i="8"/>
  <c r="A32" i="8"/>
  <c r="A14" i="8"/>
  <c r="A31" i="8"/>
  <c r="A12" i="8"/>
  <c r="A22" i="8"/>
  <c r="A2" i="8"/>
  <c r="A21" i="8"/>
  <c r="A6" i="8"/>
  <c r="A20" i="8"/>
  <c r="A11" i="8"/>
  <c r="A8" i="8"/>
  <c r="A19" i="8"/>
  <c r="A7" i="8"/>
  <c r="A26" i="8"/>
  <c r="A16" i="8"/>
  <c r="A10" i="8"/>
  <c r="A27" i="8"/>
  <c r="A13" i="8"/>
  <c r="A25" i="8"/>
  <c r="A18" i="8"/>
  <c r="A17" i="8"/>
  <c r="A15" i="8"/>
  <c r="A5" i="8"/>
  <c r="A4" i="8"/>
  <c r="A3" i="8"/>
  <c r="A23" i="8"/>
  <c r="C15" i="8" l="1"/>
  <c r="C30" i="8"/>
  <c r="C16" i="8"/>
  <c r="C8" i="8"/>
  <c r="C21" i="8"/>
  <c r="C31" i="8"/>
  <c r="C24" i="8"/>
  <c r="G4" i="8"/>
  <c r="C5" i="8"/>
  <c r="G18" i="8"/>
  <c r="C25" i="8"/>
  <c r="G27" i="8"/>
  <c r="C10" i="8"/>
  <c r="G7" i="8"/>
  <c r="C19" i="8"/>
  <c r="G20" i="8"/>
  <c r="C6" i="8"/>
  <c r="G22" i="8"/>
  <c r="C12" i="8"/>
  <c r="G32" i="8"/>
  <c r="C9" i="8"/>
  <c r="G29" i="8"/>
  <c r="B41" i="8"/>
  <c r="B37" i="8"/>
  <c r="B33" i="8"/>
  <c r="B40" i="8"/>
  <c r="B36" i="8"/>
  <c r="C23" i="8"/>
  <c r="C3" i="8"/>
  <c r="C17" i="8"/>
  <c r="C13" i="8"/>
  <c r="C26" i="8"/>
  <c r="C11" i="8"/>
  <c r="C2" i="8"/>
  <c r="C14" i="8"/>
  <c r="C28" i="8"/>
  <c r="G34" i="8"/>
  <c r="B39" i="8"/>
  <c r="B35" i="8"/>
  <c r="B28" i="8"/>
  <c r="B14" i="8"/>
  <c r="B2" i="8"/>
  <c r="B11" i="8"/>
  <c r="B26" i="8"/>
  <c r="B13" i="8"/>
  <c r="B17" i="8"/>
  <c r="B3" i="8"/>
  <c r="G15" i="8"/>
  <c r="G30" i="8"/>
  <c r="G16" i="8"/>
  <c r="G8" i="8"/>
  <c r="G21" i="8"/>
  <c r="G31" i="8"/>
  <c r="G24" i="8"/>
  <c r="B24" i="8"/>
  <c r="B31" i="8"/>
  <c r="B21" i="8"/>
  <c r="B8" i="8"/>
  <c r="B16" i="8"/>
  <c r="B30" i="8"/>
  <c r="B15" i="8"/>
  <c r="B23" i="8"/>
  <c r="G5" i="8"/>
  <c r="G25" i="8"/>
  <c r="G10" i="8"/>
  <c r="G19" i="8"/>
  <c r="G6" i="8"/>
  <c r="G12" i="8"/>
  <c r="G9" i="8"/>
  <c r="B9" i="8"/>
  <c r="B12" i="8"/>
  <c r="B6" i="8"/>
  <c r="B19" i="8"/>
  <c r="B10" i="8"/>
  <c r="B25" i="8"/>
  <c r="B5" i="8"/>
  <c r="B29" i="8"/>
  <c r="B32" i="8"/>
  <c r="B22" i="8"/>
  <c r="B20" i="8"/>
  <c r="B7" i="8"/>
  <c r="B27" i="8"/>
  <c r="B18" i="8"/>
  <c r="B4" i="8"/>
</calcChain>
</file>

<file path=xl/sharedStrings.xml><?xml version="1.0" encoding="utf-8"?>
<sst xmlns="http://schemas.openxmlformats.org/spreadsheetml/2006/main" count="1677" uniqueCount="104">
  <si>
    <t>Region/MS</t>
  </si>
  <si>
    <t>%domestic per MS</t>
  </si>
  <si>
    <t>%foreign per MS</t>
  </si>
  <si>
    <t>Austria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</si>
  <si>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</si>
  <si>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</si>
  <si>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</si>
  <si>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</si>
  <si>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</si>
  <si>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</si>
  <si>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</si>
  <si>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</si>
  <si>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</si>
  <si>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</si>
  <si>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</si>
  <si>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</si>
  <si>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</si>
  <si>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</si>
  <si>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</si>
  <si>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</si>
  <si>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</si>
  <si>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</si>
  <si>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</si>
  <si>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</si>
  <si>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</si>
  <si>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</si>
  <si>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</si>
  <si>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 xml:space="preserve">Dataset: </t>
  </si>
  <si>
    <t>Arrivals at tourist accommodation establishments [TOUR_OCC_ARNAT$DEFAULTVIEW]</t>
  </si>
  <si>
    <t xml:space="preserve">Last updated: </t>
  </si>
  <si>
    <t>Time frequency</t>
  </si>
  <si>
    <t>Annual</t>
  </si>
  <si>
    <t>Country of residence</t>
  </si>
  <si>
    <t>Reporting country</t>
  </si>
  <si>
    <t>Unit of measure</t>
  </si>
  <si>
    <t>Number</t>
  </si>
  <si>
    <t>Hotels; holiday and other short-stay accommodation; camping grounds, recreational vehicle parks and trailer parks</t>
  </si>
  <si>
    <t>TIME</t>
  </si>
  <si>
    <t>2011</t>
  </si>
  <si>
    <t/>
  </si>
  <si>
    <t>2012</t>
  </si>
  <si>
    <t>2013</t>
  </si>
  <si>
    <t>2014</t>
  </si>
  <si>
    <t>2015</t>
  </si>
  <si>
    <t>2016</t>
  </si>
  <si>
    <t>2017</t>
  </si>
  <si>
    <t>2018</t>
  </si>
  <si>
    <t>2019</t>
  </si>
  <si>
    <t>GEO (Labels)</t>
  </si>
  <si>
    <t>European Union - 27 countries (from 2020)</t>
  </si>
  <si>
    <t>e</t>
  </si>
  <si>
    <t>:</t>
  </si>
  <si>
    <t>European Union - 28 countries (2013-2020)</t>
  </si>
  <si>
    <t>European Union - 27 countries (2007-2013)</t>
  </si>
  <si>
    <t>Euro area (EA11-1999, EA12-2001, EA13-2007, EA15-2008, EA16-2009, EA17-2011, EA18-2014, EA19-2015)</t>
  </si>
  <si>
    <t>Belgium</t>
  </si>
  <si>
    <t>Czechia</t>
  </si>
  <si>
    <t>Germany (until 1990 former territory of the FRG)</t>
  </si>
  <si>
    <t>u</t>
  </si>
  <si>
    <t>Iceland</t>
  </si>
  <si>
    <t>Liechtenstein</t>
  </si>
  <si>
    <t>Norway</t>
  </si>
  <si>
    <t>Switzerland</t>
  </si>
  <si>
    <t>United Kingdom</t>
  </si>
  <si>
    <t>Montenegro</t>
  </si>
  <si>
    <t>b</t>
  </si>
  <si>
    <t>North Macedonia</t>
  </si>
  <si>
    <t>Serbia</t>
  </si>
  <si>
    <t>Turkey</t>
  </si>
  <si>
    <t>Special value</t>
  </si>
  <si>
    <t>not available</t>
  </si>
  <si>
    <t>Available flags:</t>
  </si>
  <si>
    <t>break in time series</t>
  </si>
  <si>
    <t>estimated</t>
  </si>
  <si>
    <t>low reliability</t>
  </si>
  <si>
    <t>Foreign country</t>
  </si>
  <si>
    <t>2010</t>
  </si>
  <si>
    <t>Classification of economic activities - NACE Rev.2</t>
  </si>
  <si>
    <t>02/06/2021 23:00</t>
  </si>
  <si>
    <t>Data extracted on 08/06/2021 15:48:05 from [ESTAT]</t>
  </si>
  <si>
    <t>Total</t>
  </si>
  <si>
    <t>Reporting</t>
  </si>
  <si>
    <t>Foreign</t>
  </si>
  <si>
    <t>Calculated total</t>
  </si>
  <si>
    <t>Title:</t>
  </si>
  <si>
    <t>Description:</t>
  </si>
  <si>
    <t>Source</t>
  </si>
  <si>
    <t xml:space="preserve">Source: </t>
  </si>
  <si>
    <t xml:space="preserve">URL: </t>
  </si>
  <si>
    <t>License:</t>
  </si>
  <si>
    <t>Data last update:</t>
  </si>
  <si>
    <t>Usage:</t>
  </si>
  <si>
    <t xml:space="preserve">Date of extraction: </t>
  </si>
  <si>
    <t>Selection:</t>
  </si>
  <si>
    <t>Domestic and foreign tourism by Member State - shares in 2019</t>
  </si>
  <si>
    <t>Arrivals at tourist accommodation establishments</t>
  </si>
  <si>
    <t>Eurostat</t>
  </si>
  <si>
    <t>https://ec.europa.eu/eurostat/databrowser/view/tour_occ_arnat/default/table?lang=en</t>
  </si>
  <si>
    <t>Online data code:</t>
  </si>
  <si>
    <t>TOUR_OCC_ARNAT</t>
  </si>
  <si>
    <t>CC BY 4.0</t>
  </si>
  <si>
    <t>Figure 3</t>
  </si>
  <si>
    <t>Export of pages “Reporting country”, “Foreign country” and “Total” 
Year: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</si>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</sst>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F6F6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3" fillId="0" borderId="0" xfId="1" applyFont="1" applyAlignment="1">
      <alignment horizontal="left" vertical="center"/>
    </xf>
    <xf numFmtId="0" fontId="2" fillId="0" borderId="0" xfId="1"/>
    <xf numFmtId="0" fontId="4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right" vertical="center"/>
    </xf>
    <xf numFmtId="0" fontId="4" fillId="6" borderId="1" xfId="1" applyFont="1" applyFill="1" applyBorder="1" applyAlignment="1">
      <alignment horizontal="left" vertical="center"/>
    </xf>
    <xf numFmtId="0" fontId="2" fillId="7" borderId="0" xfId="1" applyFill="1"/>
    <xf numFmtId="0" fontId="4" fillId="8" borderId="1" xfId="1" applyFont="1" applyFill="1" applyBorder="1" applyAlignment="1">
      <alignment horizontal="left" vertical="center"/>
    </xf>
    <xf numFmtId="3" fontId="3" fillId="4" borderId="0" xfId="1" applyNumberFormat="1" applyFont="1" applyFill="1" applyAlignment="1">
      <alignment horizontal="right" vertical="center" shrinkToFit="1"/>
    </xf>
    <xf numFmtId="3" fontId="3" fillId="0" borderId="0" xfId="1" applyNumberFormat="1" applyFont="1" applyAlignment="1">
      <alignment horizontal="right" vertical="center" shrinkToFit="1"/>
    </xf>
    <xf numFmtId="3" fontId="0" fillId="0" borderId="0" xfId="0" applyNumberFormat="1"/>
    <xf numFmtId="0" fontId="2" fillId="0" borderId="0" xfId="1" applyNumberFormat="1"/>
    <xf numFmtId="0" fontId="6" fillId="0" borderId="0" xfId="0" applyFont="1"/>
    <xf numFmtId="164" fontId="0" fillId="0" borderId="0" xfId="2" applyNumberFormat="1" applyFont="1"/>
    <xf numFmtId="0" fontId="8" fillId="9" borderId="2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  <xf numFmtId="0" fontId="10" fillId="10" borderId="4" xfId="0" applyFont="1" applyFill="1" applyBorder="1" applyAlignment="1">
      <alignment horizontal="left" vertical="top"/>
    </xf>
    <xf numFmtId="0" fontId="0" fillId="11" borderId="5" xfId="0" applyFill="1" applyBorder="1" applyAlignment="1">
      <alignment horizontal="left"/>
    </xf>
    <xf numFmtId="0" fontId="10" fillId="10" borderId="6" xfId="0" applyFont="1" applyFill="1" applyBorder="1" applyAlignment="1">
      <alignment horizontal="left" vertical="top"/>
    </xf>
    <xf numFmtId="0" fontId="0" fillId="11" borderId="7" xfId="0" applyFill="1" applyBorder="1" applyAlignment="1">
      <alignment horizontal="left"/>
    </xf>
    <xf numFmtId="0" fontId="0" fillId="11" borderId="5" xfId="0" applyFill="1" applyBorder="1" applyAlignment="1">
      <alignment horizontal="left" wrapText="1"/>
    </xf>
    <xf numFmtId="0" fontId="11" fillId="11" borderId="5" xfId="3" applyFill="1" applyBorder="1" applyAlignment="1">
      <alignment horizontal="left"/>
    </xf>
    <xf numFmtId="49" fontId="0" fillId="11" borderId="5" xfId="0" applyNumberFormat="1" applyFill="1" applyBorder="1" applyAlignment="1">
      <alignment horizontal="left"/>
    </xf>
    <xf numFmtId="49" fontId="11" fillId="11" borderId="5" xfId="3" applyNumberFormat="1" applyFill="1" applyBorder="1" applyAlignment="1">
      <alignment horizontal="left"/>
    </xf>
    <xf numFmtId="0" fontId="10" fillId="12" borderId="2" xfId="0" applyFont="1" applyFill="1" applyBorder="1" applyAlignment="1">
      <alignment horizontal="left" vertical="top"/>
    </xf>
    <xf numFmtId="49" fontId="11" fillId="12" borderId="3" xfId="3" applyNumberFormat="1" applyFill="1" applyBorder="1" applyAlignment="1">
      <alignment horizontal="left"/>
    </xf>
    <xf numFmtId="14" fontId="0" fillId="11" borderId="5" xfId="0" applyNumberFormat="1" applyFill="1" applyBorder="1" applyAlignment="1">
      <alignment horizontal="left"/>
    </xf>
    <xf numFmtId="22" fontId="0" fillId="11" borderId="5" xfId="0" applyNumberFormat="1" applyFill="1" applyBorder="1" applyAlignment="1">
      <alignment horizontal="left" wrapText="1"/>
    </xf>
    <xf numFmtId="14" fontId="11" fillId="11" borderId="7" xfId="3" applyNumberFormat="1" applyFill="1" applyBorder="1" applyAlignment="1">
      <alignment horizontal="left"/>
    </xf>
    <xf numFmtId="0" fontId="12" fillId="0" borderId="5" xfId="3" applyFont="1" applyBorder="1"/>
    <xf numFmtId="3" fontId="0" fillId="13" borderId="0" xfId="0" applyNumberFormat="1" applyFill="1"/>
    <xf numFmtId="0" fontId="13" fillId="13" borderId="0" xfId="0" applyFont="1" applyFill="1"/>
    <xf numFmtId="0" fontId="5" fillId="5" borderId="1" xfId="1" applyFont="1" applyFill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4"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A1:G42" totalsRowShown="0" headerRowDxfId="3">
  <autoFilter ref="A1:G42">
    <filterColumn colId="0">
      <filters>
        <filter val="Austria"/>
        <filter val="Belgium"/>
        <filter val="Bulgaria"/>
        <filter val="Croatia"/>
        <filter val="Cyprus"/>
        <filter val="Czechia"/>
        <filter val="Denmark"/>
        <filter val="Estonia"/>
        <filter val="European Union - 27 countries (from 2020)"/>
        <filter val="Finland"/>
        <filter val="France"/>
        <filter val="Germany (until 1990 former territory of the FRG)"/>
        <filter val="Greece"/>
        <filter val="Hungary"/>
        <filter val="Ireland"/>
        <filter val="Italy"/>
        <filter val="Latvia"/>
        <filter val="Lithuania"/>
        <filter val="Luxembourg"/>
        <filter val="Malta"/>
        <filter val="Netherlands"/>
        <filter val="Poland"/>
        <filter val="Portugal"/>
        <filter val="Romania"/>
        <filter val="Slovakia"/>
        <filter val="Slovenia"/>
        <filter val="Spain"/>
        <filter val="Sweden"/>
      </filters>
    </filterColumn>
  </autoFilter>
  <sortState ref="A2:G32">
    <sortCondition ref="B1:B42"/>
  </sortState>
  <tableColumns count="7">
    <tableColumn id="1" name="Region/MS"/>
    <tableColumn id="6" name="%domestic per MS" dataDxfId="2">
      <calculatedColumnFormula>IF(ISNUMBER(Table2[[#This Row],[Reporting]]),Table2[[#This Row],[Reporting]]/Table2[[#This Row],[Total]],"")</calculatedColumnFormula>
    </tableColumn>
    <tableColumn id="7" name="%foreign per MS" dataDxfId="1">
      <calculatedColumnFormula>IF(ISNUMBER(Table2[[#This Row],[Foreign]]),Table2[[#This Row],[Foreign]]/Table2[[#This Row],[Total]],"")</calculatedColumnFormula>
    </tableColumn>
    <tableColumn id="2" name="Reporting"/>
    <tableColumn id="3" name="Foreign"/>
    <tableColumn id="4" name="Total"/>
    <tableColumn id="5" name="Calculated total" dataDxfId="0">
      <calculatedColumnFormula>IF(ISNUMBER(Table2[[#This Row],[Reporting]]),Table2[[#This Row],[Reporting]]+Table2[[#This Row],[Foreign]],"")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databrowser/view/tour_occ_arnat/default/table?lang=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8" sqref="B18"/>
    </sheetView>
  </sheetViews>
  <sheetFormatPr defaultRowHeight="15" x14ac:dyDescent="0.25"/>
  <cols>
    <col min="1" max="1" width="18.140625" bestFit="1" customWidth="1"/>
    <col min="2" max="2" width="97.140625" customWidth="1"/>
  </cols>
  <sheetData>
    <row r="1" spans="1:2" x14ac:dyDescent="0.25">
      <c r="A1" s="16" t="s">
        <v>101</v>
      </c>
      <c r="B1" s="17"/>
    </row>
    <row r="2" spans="1:2" x14ac:dyDescent="0.25">
      <c r="A2" s="18" t="s">
        <v>84</v>
      </c>
      <c r="B2" s="19" t="s">
        <v>94</v>
      </c>
    </row>
    <row r="3" spans="1:2" x14ac:dyDescent="0.25">
      <c r="A3" s="18" t="s">
        <v>85</v>
      </c>
      <c r="B3" s="19" t="s">
        <v>103</v>
      </c>
    </row>
    <row r="4" spans="1:2" x14ac:dyDescent="0.25">
      <c r="A4" s="20"/>
      <c r="B4" s="21"/>
    </row>
    <row r="6" spans="1:2" x14ac:dyDescent="0.25">
      <c r="A6" s="16" t="s">
        <v>86</v>
      </c>
      <c r="B6" s="17"/>
    </row>
    <row r="7" spans="1:2" x14ac:dyDescent="0.25">
      <c r="A7" s="18" t="s">
        <v>84</v>
      </c>
      <c r="B7" s="19" t="s">
        <v>95</v>
      </c>
    </row>
    <row r="8" spans="1:2" x14ac:dyDescent="0.25">
      <c r="A8" s="18" t="s">
        <v>85</v>
      </c>
      <c r="B8" s="22" t="s">
        <v>103</v>
      </c>
    </row>
    <row r="9" spans="1:2" x14ac:dyDescent="0.25">
      <c r="A9" s="18" t="s">
        <v>87</v>
      </c>
      <c r="B9" s="19" t="s">
        <v>96</v>
      </c>
    </row>
    <row r="10" spans="1:2" x14ac:dyDescent="0.25">
      <c r="A10" s="18" t="s">
        <v>88</v>
      </c>
      <c r="B10" s="23" t="s">
        <v>97</v>
      </c>
    </row>
    <row r="11" spans="1:2" x14ac:dyDescent="0.25">
      <c r="A11" s="18" t="s">
        <v>98</v>
      </c>
      <c r="B11" s="19" t="s">
        <v>99</v>
      </c>
    </row>
    <row r="12" spans="1:2" x14ac:dyDescent="0.25">
      <c r="A12" s="18" t="s">
        <v>89</v>
      </c>
      <c r="B12" s="31" t="s">
        <v>100</v>
      </c>
    </row>
    <row r="13" spans="1:2" x14ac:dyDescent="0.25">
      <c r="A13" s="18" t="s">
        <v>90</v>
      </c>
      <c r="B13" s="24" t="s">
        <v>78</v>
      </c>
    </row>
    <row r="14" spans="1:2" x14ac:dyDescent="0.25">
      <c r="A14" s="18"/>
      <c r="B14" s="25"/>
    </row>
    <row r="15" spans="1:2" x14ac:dyDescent="0.25">
      <c r="A15" s="26" t="s">
        <v>91</v>
      </c>
      <c r="B15" s="27"/>
    </row>
    <row r="16" spans="1:2" x14ac:dyDescent="0.25">
      <c r="A16" s="18" t="s">
        <v>92</v>
      </c>
      <c r="B16" s="28">
        <v>44355</v>
      </c>
    </row>
    <row r="17" spans="1:2" ht="30" x14ac:dyDescent="0.25">
      <c r="A17" s="18" t="s">
        <v>93</v>
      </c>
      <c r="B17" s="29" t="s">
        <v>102</v>
      </c>
    </row>
    <row r="18" spans="1:2" x14ac:dyDescent="0.25">
      <c r="A18" s="20"/>
      <c r="B18" s="30"/>
    </row>
  </sheetData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22" sqref="I22"/>
    </sheetView>
  </sheetViews>
  <sheetFormatPr defaultRowHeight="15" x14ac:dyDescent="0.25"/>
  <cols>
    <col min="1" max="1" width="49" customWidth="1"/>
    <col min="2" max="2" width="20.140625" bestFit="1" customWidth="1"/>
    <col min="3" max="3" width="18.28515625" bestFit="1" customWidth="1"/>
    <col min="4" max="4" width="14.5703125" customWidth="1"/>
    <col min="5" max="5" width="13.42578125" customWidth="1"/>
    <col min="6" max="6" width="13.140625" customWidth="1"/>
    <col min="7" max="7" width="17.28515625" bestFit="1" customWidth="1"/>
  </cols>
  <sheetData>
    <row r="1" spans="1:7" x14ac:dyDescent="0.25">
      <c r="A1" s="14" t="s">
        <v>0</v>
      </c>
      <c r="B1" s="1" t="s">
        <v>1</v>
      </c>
      <c r="C1" s="2" t="s">
        <v>2</v>
      </c>
      <c r="D1" s="14" t="s">
        <v>81</v>
      </c>
      <c r="E1" s="14" t="s">
        <v>82</v>
      </c>
      <c r="F1" s="14" t="s">
        <v>80</v>
      </c>
      <c r="G1" s="33" t="s">
        <v>83</v>
      </c>
    </row>
    <row r="2" spans="1:7" x14ac:dyDescent="0.25">
      <c r="A2" t="str">
        <f>'Source - Reporting country'!A33</f>
        <v>Malta</v>
      </c>
      <c r="B2" s="15">
        <f>IF(ISNUMBER(Table2[[#This Row],[Reporting]]),Table2[[#This Row],[Reporting]]/Table2[[#This Row],[Total]],"")</f>
        <v>9.9399281827385472E-2</v>
      </c>
      <c r="C2" s="15">
        <f>IF(ISNUMBER(Table2[[#This Row],[Foreign]]),Table2[[#This Row],[Foreign]]/Table2[[#This Row],[Total]],"")</f>
        <v>0.90060071817261456</v>
      </c>
      <c r="D2" s="12">
        <f>IF(ISNUMBER('Source - Reporting country'!T33),'Source - Reporting country'!T33,"")</f>
        <v>201076</v>
      </c>
      <c r="E2" s="12">
        <f>IF(ISNUMBER('Source - Foreign country'!T33),'Source - Foreign country'!T33,"")</f>
        <v>1821836</v>
      </c>
      <c r="F2" s="12">
        <f>IF(ISNUMBER('Source - Total'!T33),'Source - Total'!T33,"")</f>
        <v>2022912</v>
      </c>
      <c r="G2" s="32">
        <f>IF(ISNUMBER(Table2[[#This Row],[Reporting]]),Table2[[#This Row],[Reporting]]+Table2[[#This Row],[Foreign]],"")</f>
        <v>2022912</v>
      </c>
    </row>
    <row r="3" spans="1:7" hidden="1" x14ac:dyDescent="0.25">
      <c r="A3" t="str">
        <f>'Source - Reporting country'!A13</f>
        <v>European Union - 28 countries (2013-2020)</v>
      </c>
      <c r="B3" s="15">
        <f>IF(ISNUMBER(Table2[[#This Row],[Reporting]]),Table2[[#This Row],[Reporting]]/Table2[[#This Row],[Total]],"")</f>
        <v>0.59928270019854979</v>
      </c>
      <c r="C3" s="15">
        <f>IF(ISNUMBER(Table2[[#This Row],[Foreign]]),Table2[[#This Row],[Foreign]]/Table2[[#This Row],[Total]],"")</f>
        <v>0.40071729980145021</v>
      </c>
      <c r="D3" s="12">
        <f>IF(ISNUMBER('Source - Reporting country'!T13),'Source - Reporting country'!T13,"")</f>
        <v>683569123</v>
      </c>
      <c r="E3" s="12">
        <f>IF(ISNUMBER('Source - Foreign country'!T13),'Source - Foreign country'!T13,"")</f>
        <v>457076390</v>
      </c>
      <c r="F3" s="12">
        <f>IF(ISNUMBER('Source - Total'!T13),'Source - Total'!T13,"")</f>
        <v>1140645513</v>
      </c>
      <c r="G3" s="12">
        <f>IF(ISNUMBER(Table2[[#This Row],[Reporting]]),Table2[[#This Row],[Reporting]]+Table2[[#This Row],[Foreign]],"")</f>
        <v>1140645513</v>
      </c>
    </row>
    <row r="4" spans="1:7" hidden="1" x14ac:dyDescent="0.25">
      <c r="A4" t="str">
        <f>'Source - Reporting country'!A14</f>
        <v>European Union - 27 countries (2007-2013)</v>
      </c>
      <c r="B4" s="15">
        <f>IF(ISNUMBER(Table2[[#This Row],[Reporting]]),Table2[[#This Row],[Reporting]]/Table2[[#This Row],[Total]],"")</f>
        <v>0.60776784872265499</v>
      </c>
      <c r="C4" s="15">
        <f>IF(ISNUMBER(Table2[[#This Row],[Foreign]]),Table2[[#This Row],[Foreign]]/Table2[[#This Row],[Total]],"")</f>
        <v>0.39223215127734501</v>
      </c>
      <c r="D4" s="12">
        <f>IF(ISNUMBER('Source - Reporting country'!T14),'Source - Reporting country'!T14,"")</f>
        <v>681363684</v>
      </c>
      <c r="E4" s="12">
        <f>IF(ISNUMBER('Source - Foreign country'!T14),'Source - Foreign country'!T14,"")</f>
        <v>439728334</v>
      </c>
      <c r="F4" s="12">
        <f>IF(ISNUMBER('Source - Total'!T14),'Source - Total'!T14,"")</f>
        <v>1121092018</v>
      </c>
      <c r="G4" s="12">
        <f>IF(ISNUMBER(Table2[[#This Row],[Reporting]]),Table2[[#This Row],[Reporting]]+Table2[[#This Row],[Foreign]],"")</f>
        <v>1121092018</v>
      </c>
    </row>
    <row r="5" spans="1:7" hidden="1" x14ac:dyDescent="0.25">
      <c r="A5" t="str">
        <f>'Source - Reporting country'!A15</f>
        <v>Euro area (EA11-1999, EA12-2001, EA13-2007, EA15-2008, EA16-2009, EA17-2011, EA18-2014, EA19-2015)</v>
      </c>
      <c r="B5" s="15">
        <f>IF(ISNUMBER(Table2[[#This Row],[Reporting]]),Table2[[#This Row],[Reporting]]/Table2[[#This Row],[Total]],"")</f>
        <v>0.58961151327341388</v>
      </c>
      <c r="C5" s="15">
        <f>IF(ISNUMBER(Table2[[#This Row],[Foreign]]),Table2[[#This Row],[Foreign]]/Table2[[#This Row],[Total]],"")</f>
        <v>0.41038848672658612</v>
      </c>
      <c r="D5" s="12">
        <f>IF(ISNUMBER('Source - Reporting country'!T15),'Source - Reporting country'!T15,"")</f>
        <v>499683220</v>
      </c>
      <c r="E5" s="12">
        <f>IF(ISNUMBER('Source - Foreign country'!T15),'Source - Foreign country'!T15,"")</f>
        <v>347795516</v>
      </c>
      <c r="F5" s="12">
        <f>IF(ISNUMBER('Source - Total'!T15),'Source - Total'!T15,"")</f>
        <v>847478736</v>
      </c>
      <c r="G5" s="12">
        <f>IF(ISNUMBER(Table2[[#This Row],[Reporting]]),Table2[[#This Row],[Reporting]]+Table2[[#This Row],[Foreign]],"")</f>
        <v>847478736</v>
      </c>
    </row>
    <row r="6" spans="1:7" x14ac:dyDescent="0.25">
      <c r="A6" t="str">
        <f>'Source - Reporting country'!A31</f>
        <v>Luxembourg</v>
      </c>
      <c r="B6" s="15">
        <f>IF(ISNUMBER(Table2[[#This Row],[Reporting]]),Table2[[#This Row],[Reporting]]/Table2[[#This Row],[Total]],"")</f>
        <v>0.10653367157088228</v>
      </c>
      <c r="C6" s="15">
        <f>IF(ISNUMBER(Table2[[#This Row],[Foreign]]),Table2[[#This Row],[Foreign]]/Table2[[#This Row],[Total]],"")</f>
        <v>0.89346632842911777</v>
      </c>
      <c r="D6" s="12">
        <f>IF(ISNUMBER('Source - Reporting country'!T31),'Source - Reporting country'!T31,"")</f>
        <v>124139</v>
      </c>
      <c r="E6" s="12">
        <f>IF(ISNUMBER('Source - Foreign country'!T31),'Source - Foreign country'!T31,"")</f>
        <v>1041117</v>
      </c>
      <c r="F6" s="12">
        <f>IF(ISNUMBER('Source - Total'!T31),'Source - Total'!T31,"")</f>
        <v>1165256</v>
      </c>
      <c r="G6" s="32">
        <f>IF(ISNUMBER(Table2[[#This Row],[Reporting]]),Table2[[#This Row],[Reporting]]+Table2[[#This Row],[Foreign]],"")</f>
        <v>1165256</v>
      </c>
    </row>
    <row r="7" spans="1:7" x14ac:dyDescent="0.25">
      <c r="A7" t="str">
        <f>'Source - Reporting country'!A26</f>
        <v>Croatia</v>
      </c>
      <c r="B7" s="15">
        <f>IF(ISNUMBER(Table2[[#This Row],[Reporting]]),Table2[[#This Row],[Reporting]]/Table2[[#This Row],[Total]],"")</f>
        <v>0.11279001528882689</v>
      </c>
      <c r="C7" s="15">
        <f>IF(ISNUMBER(Table2[[#This Row],[Foreign]]),Table2[[#This Row],[Foreign]]/Table2[[#This Row],[Total]],"")</f>
        <v>0.88720998471117307</v>
      </c>
      <c r="D7" s="12">
        <f>IF(ISNUMBER('Source - Reporting country'!T26),'Source - Reporting country'!T26,"")</f>
        <v>2205439</v>
      </c>
      <c r="E7" s="12">
        <f>IF(ISNUMBER('Source - Foreign country'!T26),'Source - Foreign country'!T26,"")</f>
        <v>17348056</v>
      </c>
      <c r="F7" s="12">
        <f>IF(ISNUMBER('Source - Total'!T26),'Source - Total'!T26,"")</f>
        <v>19553495</v>
      </c>
      <c r="G7" s="32">
        <f>IF(ISNUMBER(Table2[[#This Row],[Reporting]]),Table2[[#This Row],[Reporting]]+Table2[[#This Row],[Foreign]],"")</f>
        <v>19553495</v>
      </c>
    </row>
    <row r="8" spans="1:7" x14ac:dyDescent="0.25">
      <c r="A8" t="str">
        <f>'Source - Reporting country'!A28</f>
        <v>Cyprus</v>
      </c>
      <c r="B8" s="15">
        <f>IF(ISNUMBER(Table2[[#This Row],[Reporting]]),Table2[[#This Row],[Reporting]]/Table2[[#This Row],[Total]],"")</f>
        <v>0.17071240845931659</v>
      </c>
      <c r="C8" s="15">
        <f>IF(ISNUMBER(Table2[[#This Row],[Foreign]]),Table2[[#This Row],[Foreign]]/Table2[[#This Row],[Total]],"")</f>
        <v>0.82928759154068343</v>
      </c>
      <c r="D8" s="12">
        <f>IF(ISNUMBER('Source - Reporting country'!T28),'Source - Reporting country'!T28,"")</f>
        <v>553613</v>
      </c>
      <c r="E8" s="12">
        <f>IF(ISNUMBER('Source - Foreign country'!T28),'Source - Foreign country'!T28,"")</f>
        <v>2689344</v>
      </c>
      <c r="F8" s="12">
        <f>IF(ISNUMBER('Source - Total'!T28),'Source - Total'!T28,"")</f>
        <v>3242957</v>
      </c>
      <c r="G8" s="32">
        <f>IF(ISNUMBER(Table2[[#This Row],[Reporting]]),Table2[[#This Row],[Reporting]]+Table2[[#This Row],[Foreign]],"")</f>
        <v>3242957</v>
      </c>
    </row>
    <row r="9" spans="1:7" x14ac:dyDescent="0.25">
      <c r="A9" t="str">
        <f>'Source - Reporting country'!A39</f>
        <v>Slovenia</v>
      </c>
      <c r="B9" s="15">
        <f>IF(ISNUMBER(Table2[[#This Row],[Reporting]]),Table2[[#This Row],[Reporting]]/Table2[[#This Row],[Total]],"")</f>
        <v>0.24543041199542065</v>
      </c>
      <c r="C9" s="15">
        <f>IF(ISNUMBER(Table2[[#This Row],[Foreign]]),Table2[[#This Row],[Foreign]]/Table2[[#This Row],[Total]],"")</f>
        <v>0.75456958800457941</v>
      </c>
      <c r="D9" s="12">
        <f>IF(ISNUMBER('Source - Reporting country'!T39),'Source - Reporting country'!T39,"")</f>
        <v>1527029</v>
      </c>
      <c r="E9" s="12">
        <f>IF(ISNUMBER('Source - Foreign country'!T39),'Source - Foreign country'!T39,"")</f>
        <v>4694812</v>
      </c>
      <c r="F9" s="12">
        <f>IF(ISNUMBER('Source - Total'!T39),'Source - Total'!T39,"")</f>
        <v>6221841</v>
      </c>
      <c r="G9" s="32">
        <f>IF(ISNUMBER(Table2[[#This Row],[Reporting]]),Table2[[#This Row],[Reporting]]+Table2[[#This Row],[Foreign]],"")</f>
        <v>6221841</v>
      </c>
    </row>
    <row r="10" spans="1:7" x14ac:dyDescent="0.25">
      <c r="A10" t="str">
        <f>'Source - Reporting country'!A23</f>
        <v>Greece</v>
      </c>
      <c r="B10" s="15">
        <f>IF(ISNUMBER(Table2[[#This Row],[Reporting]]),Table2[[#This Row],[Reporting]]/Table2[[#This Row],[Total]],"")</f>
        <v>0.26792412139704014</v>
      </c>
      <c r="C10" s="15">
        <f>IF(ISNUMBER(Table2[[#This Row],[Foreign]]),Table2[[#This Row],[Foreign]]/Table2[[#This Row],[Total]],"")</f>
        <v>0.73207587860295986</v>
      </c>
      <c r="D10" s="12">
        <f>IF(ISNUMBER('Source - Reporting country'!T23),'Source - Reporting country'!T23,"")</f>
        <v>9163555</v>
      </c>
      <c r="E10" s="12">
        <f>IF(ISNUMBER('Source - Foreign country'!T23),'Source - Foreign country'!T23,"")</f>
        <v>25038498</v>
      </c>
      <c r="F10" s="12">
        <f>IF(ISNUMBER('Source - Total'!T23),'Source - Total'!T23,"")</f>
        <v>34202053</v>
      </c>
      <c r="G10" s="32">
        <f>IF(ISNUMBER(Table2[[#This Row],[Reporting]]),Table2[[#This Row],[Reporting]]+Table2[[#This Row],[Foreign]],"")</f>
        <v>34202053</v>
      </c>
    </row>
    <row r="11" spans="1:7" x14ac:dyDescent="0.25">
      <c r="A11" t="str">
        <f>'Source - Reporting country'!A29</f>
        <v>Latvia</v>
      </c>
      <c r="B11" s="15">
        <f>IF(ISNUMBER(Table2[[#This Row],[Reporting]]),Table2[[#This Row],[Reporting]]/Table2[[#This Row],[Total]],"")</f>
        <v>0.31801896238539279</v>
      </c>
      <c r="C11" s="15">
        <f>IF(ISNUMBER(Table2[[#This Row],[Foreign]]),Table2[[#This Row],[Foreign]]/Table2[[#This Row],[Total]],"")</f>
        <v>0.68198103761460716</v>
      </c>
      <c r="D11" s="12">
        <f>IF(ISNUMBER('Source - Reporting country'!T29),'Source - Reporting country'!T29,"")</f>
        <v>907414</v>
      </c>
      <c r="E11" s="12">
        <f>IF(ISNUMBER('Source - Foreign country'!T29),'Source - Foreign country'!T29,"")</f>
        <v>1945919</v>
      </c>
      <c r="F11" s="12">
        <f>IF(ISNUMBER('Source - Total'!T29),'Source - Total'!T29,"")</f>
        <v>2853333</v>
      </c>
      <c r="G11" s="32">
        <f>IF(ISNUMBER(Table2[[#This Row],[Reporting]]),Table2[[#This Row],[Reporting]]+Table2[[#This Row],[Foreign]],"")</f>
        <v>2853333</v>
      </c>
    </row>
    <row r="12" spans="1:7" x14ac:dyDescent="0.25">
      <c r="A12" t="str">
        <f>'Source - Reporting country'!A35</f>
        <v>Austria</v>
      </c>
      <c r="B12" s="15">
        <f>IF(ISNUMBER(Table2[[#This Row],[Reporting]]),Table2[[#This Row],[Reporting]]/Table2[[#This Row],[Total]],"")</f>
        <v>0.32329758150945143</v>
      </c>
      <c r="C12" s="15">
        <f>IF(ISNUMBER(Table2[[#This Row],[Foreign]]),Table2[[#This Row],[Foreign]]/Table2[[#This Row],[Total]],"")</f>
        <v>0.67670241849054857</v>
      </c>
      <c r="D12" s="12">
        <f>IF(ISNUMBER('Source - Reporting country'!T35),'Source - Reporting country'!T35,"")</f>
        <v>13359120</v>
      </c>
      <c r="E12" s="12">
        <f>IF(ISNUMBER('Source - Foreign country'!T35),'Source - Foreign country'!T35,"")</f>
        <v>27962315</v>
      </c>
      <c r="F12" s="12">
        <f>IF(ISNUMBER('Source - Total'!T35),'Source - Total'!T35,"")</f>
        <v>41321435</v>
      </c>
      <c r="G12" s="32">
        <f>IF(ISNUMBER(Table2[[#This Row],[Reporting]]),Table2[[#This Row],[Reporting]]+Table2[[#This Row],[Foreign]],"")</f>
        <v>41321435</v>
      </c>
    </row>
    <row r="13" spans="1:7" x14ac:dyDescent="0.25">
      <c r="A13" t="str">
        <f>'Source - Reporting country'!A21</f>
        <v>Estonia</v>
      </c>
      <c r="B13" s="15">
        <f>IF(ISNUMBER(Table2[[#This Row],[Reporting]]),Table2[[#This Row],[Reporting]]/Table2[[#This Row],[Total]],"")</f>
        <v>0.40542064483615242</v>
      </c>
      <c r="C13" s="15">
        <f>IF(ISNUMBER(Table2[[#This Row],[Foreign]]),Table2[[#This Row],[Foreign]]/Table2[[#This Row],[Total]],"")</f>
        <v>0.59457935516384763</v>
      </c>
      <c r="D13" s="12">
        <f>IF(ISNUMBER('Source - Reporting country'!T21),'Source - Reporting country'!T21,"")</f>
        <v>1536526</v>
      </c>
      <c r="E13" s="12">
        <f>IF(ISNUMBER('Source - Foreign country'!T21),'Source - Foreign country'!T21,"")</f>
        <v>2253429</v>
      </c>
      <c r="F13" s="12">
        <f>IF(ISNUMBER('Source - Total'!T21),'Source - Total'!T21,"")</f>
        <v>3789955</v>
      </c>
      <c r="G13" s="32">
        <f>IF(ISNUMBER(Table2[[#This Row],[Reporting]]),Table2[[#This Row],[Reporting]]+Table2[[#This Row],[Foreign]],"")</f>
        <v>3789955</v>
      </c>
    </row>
    <row r="14" spans="1:7" x14ac:dyDescent="0.25">
      <c r="A14" t="str">
        <f>'Source - Reporting country'!A37</f>
        <v>Portugal</v>
      </c>
      <c r="B14" s="15">
        <f>IF(ISNUMBER(Table2[[#This Row],[Reporting]]),Table2[[#This Row],[Reporting]]/Table2[[#This Row],[Total]],"")</f>
        <v>0.41923668397700842</v>
      </c>
      <c r="C14" s="15">
        <f>IF(ISNUMBER(Table2[[#This Row],[Foreign]]),Table2[[#This Row],[Foreign]]/Table2[[#This Row],[Total]],"")</f>
        <v>0.58076331602299158</v>
      </c>
      <c r="D14" s="12">
        <f>IF(ISNUMBER('Source - Reporting country'!T37),'Source - Reporting country'!T37,"")</f>
        <v>11694640</v>
      </c>
      <c r="E14" s="12">
        <f>IF(ISNUMBER('Source - Foreign country'!T37),'Source - Foreign country'!T37,"")</f>
        <v>16200438</v>
      </c>
      <c r="F14" s="12">
        <f>IF(ISNUMBER('Source - Total'!T37),'Source - Total'!T37,"")</f>
        <v>27895078</v>
      </c>
      <c r="G14" s="32">
        <f>IF(ISNUMBER(Table2[[#This Row],[Reporting]]),Table2[[#This Row],[Reporting]]+Table2[[#This Row],[Foreign]],"")</f>
        <v>27895078</v>
      </c>
    </row>
    <row r="15" spans="1:7" x14ac:dyDescent="0.25">
      <c r="A15" t="str">
        <f>'Source - Reporting country'!A16</f>
        <v>Belgium</v>
      </c>
      <c r="B15" s="15">
        <f>IF(ISNUMBER(Table2[[#This Row],[Reporting]]),Table2[[#This Row],[Reporting]]/Table2[[#This Row],[Total]],"")</f>
        <v>0.48258249665473468</v>
      </c>
      <c r="C15" s="15">
        <f>IF(ISNUMBER(Table2[[#This Row],[Foreign]]),Table2[[#This Row],[Foreign]]/Table2[[#This Row],[Total]],"")</f>
        <v>0.51741750334526537</v>
      </c>
      <c r="D15" s="12">
        <f>IF(ISNUMBER('Source - Reporting country'!T16),'Source - Reporting country'!T16,"")</f>
        <v>8714287</v>
      </c>
      <c r="E15" s="12">
        <f>IF(ISNUMBER('Source - Foreign country'!T16),'Source - Foreign country'!T16,"")</f>
        <v>9343324</v>
      </c>
      <c r="F15" s="12">
        <f>IF(ISNUMBER('Source - Total'!T16),'Source - Total'!T16,"")</f>
        <v>18057611</v>
      </c>
      <c r="G15" s="32">
        <f>IF(ISNUMBER(Table2[[#This Row],[Reporting]]),Table2[[#This Row],[Reporting]]+Table2[[#This Row],[Foreign]],"")</f>
        <v>18057611</v>
      </c>
    </row>
    <row r="16" spans="1:7" x14ac:dyDescent="0.25">
      <c r="A16" t="str">
        <f>'Source - Reporting country'!A24</f>
        <v>Spain</v>
      </c>
      <c r="B16" s="15">
        <f>IF(ISNUMBER(Table2[[#This Row],[Reporting]]),Table2[[#This Row],[Reporting]]/Table2[[#This Row],[Total]],"")</f>
        <v>0.49834317124592664</v>
      </c>
      <c r="C16" s="15">
        <f>IF(ISNUMBER(Table2[[#This Row],[Foreign]]),Table2[[#This Row],[Foreign]]/Table2[[#This Row],[Total]],"")</f>
        <v>0.50165682875407336</v>
      </c>
      <c r="D16" s="12">
        <f>IF(ISNUMBER('Source - Reporting country'!T24),'Source - Reporting country'!T24,"")</f>
        <v>67280725</v>
      </c>
      <c r="E16" s="12">
        <f>IF(ISNUMBER('Source - Foreign country'!T24),'Source - Foreign country'!T24,"")</f>
        <v>67728098</v>
      </c>
      <c r="F16" s="12">
        <f>IF(ISNUMBER('Source - Total'!T24),'Source - Total'!T24,"")</f>
        <v>135008823</v>
      </c>
      <c r="G16" s="32">
        <f>IF(ISNUMBER(Table2[[#This Row],[Reporting]]),Table2[[#This Row],[Reporting]]+Table2[[#This Row],[Foreign]],"")</f>
        <v>135008823</v>
      </c>
    </row>
    <row r="17" spans="1:7" x14ac:dyDescent="0.25">
      <c r="A17" t="str">
        <f>'Source - Reporting country'!A17</f>
        <v>Bulgaria</v>
      </c>
      <c r="B17" s="15">
        <f>IF(ISNUMBER(Table2[[#This Row],[Reporting]]),Table2[[#This Row],[Reporting]]/Table2[[#This Row],[Total]],"")</f>
        <v>0.50323255778164977</v>
      </c>
      <c r="C17" s="15">
        <f>IF(ISNUMBER(Table2[[#This Row],[Foreign]]),Table2[[#This Row],[Foreign]]/Table2[[#This Row],[Total]],"")</f>
        <v>0.49676744221835029</v>
      </c>
      <c r="D17" s="12">
        <f>IF(ISNUMBER('Source - Reporting country'!T17),'Source - Reporting country'!T17,"")</f>
        <v>4120284</v>
      </c>
      <c r="E17" s="12">
        <f>IF(ISNUMBER('Source - Foreign country'!T17),'Source - Foreign country'!T17,"")</f>
        <v>4067350</v>
      </c>
      <c r="F17" s="12">
        <f>IF(ISNUMBER('Source - Total'!T17),'Source - Total'!T17,"")</f>
        <v>8187634</v>
      </c>
      <c r="G17" s="32">
        <f>IF(ISNUMBER(Table2[[#This Row],[Reporting]]),Table2[[#This Row],[Reporting]]+Table2[[#This Row],[Foreign]],"")</f>
        <v>8187634</v>
      </c>
    </row>
    <row r="18" spans="1:7" x14ac:dyDescent="0.25">
      <c r="A18" t="str">
        <f>'Source - Reporting country'!A18</f>
        <v>Czechia</v>
      </c>
      <c r="B18" s="15">
        <f>IF(ISNUMBER(Table2[[#This Row],[Reporting]]),Table2[[#This Row],[Reporting]]/Table2[[#This Row],[Total]],"")</f>
        <v>0.50494050330829121</v>
      </c>
      <c r="C18" s="15">
        <f>IF(ISNUMBER(Table2[[#This Row],[Foreign]]),Table2[[#This Row],[Foreign]]/Table2[[#This Row],[Total]],"")</f>
        <v>0.49505949669170884</v>
      </c>
      <c r="D18" s="12">
        <f>IF(ISNUMBER('Source - Reporting country'!T18),'Source - Reporting country'!T18,"")</f>
        <v>11107866</v>
      </c>
      <c r="E18" s="12">
        <f>IF(ISNUMBER('Source - Foreign country'!T18),'Source - Foreign country'!T18,"")</f>
        <v>10890500</v>
      </c>
      <c r="F18" s="12">
        <f>IF(ISNUMBER('Source - Total'!T18),'Source - Total'!T18,"")</f>
        <v>21998366</v>
      </c>
      <c r="G18" s="32">
        <f>IF(ISNUMBER(Table2[[#This Row],[Reporting]]),Table2[[#This Row],[Reporting]]+Table2[[#This Row],[Foreign]],"")</f>
        <v>21998366</v>
      </c>
    </row>
    <row r="19" spans="1:7" x14ac:dyDescent="0.25">
      <c r="A19" t="str">
        <f>'Source - Reporting country'!A27</f>
        <v>Italy</v>
      </c>
      <c r="B19" s="15">
        <f>IF(ISNUMBER(Table2[[#This Row],[Reporting]]),Table2[[#This Row],[Reporting]]/Table2[[#This Row],[Total]],"")</f>
        <v>0.50518037705005892</v>
      </c>
      <c r="C19" s="15">
        <f>IF(ISNUMBER(Table2[[#This Row],[Foreign]]),Table2[[#This Row],[Foreign]]/Table2[[#This Row],[Total]],"")</f>
        <v>0.49481962294994114</v>
      </c>
      <c r="D19" s="12">
        <f>IF(ISNUMBER('Source - Reporting country'!T27),'Source - Reporting country'!T27,"")</f>
        <v>66371433</v>
      </c>
      <c r="E19" s="12">
        <f>IF(ISNUMBER('Source - Foreign country'!T27),'Source - Foreign country'!T27,"")</f>
        <v>65010220</v>
      </c>
      <c r="F19" s="12">
        <f>IF(ISNUMBER('Source - Total'!T27),'Source - Total'!T27,"")</f>
        <v>131381653</v>
      </c>
      <c r="G19" s="32">
        <f>IF(ISNUMBER(Table2[[#This Row],[Reporting]]),Table2[[#This Row],[Reporting]]+Table2[[#This Row],[Foreign]],"")</f>
        <v>131381653</v>
      </c>
    </row>
    <row r="20" spans="1:7" x14ac:dyDescent="0.25">
      <c r="A20" t="str">
        <f>'Source - Reporting country'!A30</f>
        <v>Lithuania</v>
      </c>
      <c r="B20" s="15">
        <f>IF(ISNUMBER(Table2[[#This Row],[Reporting]]),Table2[[#This Row],[Reporting]]/Table2[[#This Row],[Total]],"")</f>
        <v>0.52003653520810733</v>
      </c>
      <c r="C20" s="15">
        <f>IF(ISNUMBER(Table2[[#This Row],[Foreign]]),Table2[[#This Row],[Foreign]]/Table2[[#This Row],[Total]],"")</f>
        <v>0.47996346479189272</v>
      </c>
      <c r="D20" s="12">
        <f>IF(ISNUMBER('Source - Reporting country'!T30),'Source - Reporting country'!T30,"")</f>
        <v>2099777</v>
      </c>
      <c r="E20" s="12">
        <f>IF(ISNUMBER('Source - Foreign country'!T30),'Source - Foreign country'!T30,"")</f>
        <v>1937972</v>
      </c>
      <c r="F20" s="12">
        <f>IF(ISNUMBER('Source - Total'!T30),'Source - Total'!T30,"")</f>
        <v>4037749</v>
      </c>
      <c r="G20" s="32">
        <f>IF(ISNUMBER(Table2[[#This Row],[Reporting]]),Table2[[#This Row],[Reporting]]+Table2[[#This Row],[Foreign]],"")</f>
        <v>4037749</v>
      </c>
    </row>
    <row r="21" spans="1:7" x14ac:dyDescent="0.25">
      <c r="A21" t="str">
        <f>'Source - Reporting country'!A32</f>
        <v>Hungary</v>
      </c>
      <c r="B21" s="15">
        <f>IF(ISNUMBER(Table2[[#This Row],[Reporting]]),Table2[[#This Row],[Reporting]]/Table2[[#This Row],[Total]],"")</f>
        <v>0.54150923622482083</v>
      </c>
      <c r="C21" s="15">
        <f>IF(ISNUMBER(Table2[[#This Row],[Foreign]]),Table2[[#This Row],[Foreign]]/Table2[[#This Row],[Total]],"")</f>
        <v>0.45849076377517917</v>
      </c>
      <c r="D21" s="12">
        <f>IF(ISNUMBER('Source - Reporting country'!T32),'Source - Reporting country'!T32,"")</f>
        <v>7285514</v>
      </c>
      <c r="E21" s="12">
        <f>IF(ISNUMBER('Source - Foreign country'!T32),'Source - Foreign country'!T32,"")</f>
        <v>6168576</v>
      </c>
      <c r="F21" s="12">
        <f>IF(ISNUMBER('Source - Total'!T32),'Source - Total'!T32,"")</f>
        <v>13454090</v>
      </c>
      <c r="G21" s="32">
        <f>IF(ISNUMBER(Table2[[#This Row],[Reporting]]),Table2[[#This Row],[Reporting]]+Table2[[#This Row],[Foreign]],"")</f>
        <v>13454090</v>
      </c>
    </row>
    <row r="22" spans="1:7" x14ac:dyDescent="0.25">
      <c r="A22" t="str">
        <f>'Source - Reporting country'!A34</f>
        <v>Netherlands</v>
      </c>
      <c r="B22" s="15">
        <f>IF(ISNUMBER(Table2[[#This Row],[Reporting]]),Table2[[#This Row],[Reporting]]/Table2[[#This Row],[Total]],"")</f>
        <v>0.56160381733583864</v>
      </c>
      <c r="C22" s="15">
        <f>IF(ISNUMBER(Table2[[#This Row],[Foreign]]),Table2[[#This Row],[Foreign]]/Table2[[#This Row],[Total]],"")</f>
        <v>0.43839618266416142</v>
      </c>
      <c r="D22" s="12">
        <f>IF(ISNUMBER('Source - Reporting country'!T34),'Source - Reporting country'!T34,"")</f>
        <v>25786602</v>
      </c>
      <c r="E22" s="12">
        <f>IF(ISNUMBER('Source - Foreign country'!T34),'Source - Foreign country'!T34,"")</f>
        <v>20129400</v>
      </c>
      <c r="F22" s="12">
        <f>IF(ISNUMBER('Source - Total'!T34),'Source - Total'!T34,"")</f>
        <v>45916002</v>
      </c>
      <c r="G22" s="32">
        <f>IF(ISNUMBER(Table2[[#This Row],[Reporting]]),Table2[[#This Row],[Reporting]]+Table2[[#This Row],[Foreign]],"")</f>
        <v>45916002</v>
      </c>
    </row>
    <row r="23" spans="1:7" x14ac:dyDescent="0.25">
      <c r="A23" t="str">
        <f>'Source - Reporting country'!A12</f>
        <v>European Union - 27 countries (from 2020)</v>
      </c>
      <c r="B23" s="15">
        <f>IF(ISNUMBER(Table2[[#This Row],[Reporting]]),Table2[[#This Row],[Reporting]]/Table2[[#This Row],[Total]],"")</f>
        <v>0.59300948059399583</v>
      </c>
      <c r="C23" s="15">
        <f>IF(ISNUMBER(Table2[[#This Row],[Foreign]]),Table2[[#This Row],[Foreign]]/Table2[[#This Row],[Total]],"")</f>
        <v>0.40699051940600423</v>
      </c>
      <c r="D23" s="12">
        <f>IF(ISNUMBER('Source - Reporting country'!T12),'Source - Reporting country'!T12,"")</f>
        <v>592887884</v>
      </c>
      <c r="E23" s="12">
        <f>IF(ISNUMBER('Source - Foreign country'!T12),'Source - Foreign country'!T12,"")</f>
        <v>406907066</v>
      </c>
      <c r="F23" s="12">
        <f>IF(ISNUMBER('Source - Total'!T12),'Source - Total'!T12,"")</f>
        <v>999794950</v>
      </c>
      <c r="G23" s="32">
        <f>IF(ISNUMBER(Table2[[#This Row],[Reporting]]),Table2[[#This Row],[Reporting]]+Table2[[#This Row],[Foreign]],"")</f>
        <v>999794950</v>
      </c>
    </row>
    <row r="24" spans="1:7" x14ac:dyDescent="0.25">
      <c r="A24" t="str">
        <f>'Source - Reporting country'!A40</f>
        <v>Slovakia</v>
      </c>
      <c r="B24" s="15">
        <f>IF(ISNUMBER(Table2[[#This Row],[Reporting]]),Table2[[#This Row],[Reporting]]/Table2[[#This Row],[Total]],"")</f>
        <v>0.61563632923253309</v>
      </c>
      <c r="C24" s="15">
        <f>IF(ISNUMBER(Table2[[#This Row],[Foreign]]),Table2[[#This Row],[Foreign]]/Table2[[#This Row],[Total]],"")</f>
        <v>0.38436367076746691</v>
      </c>
      <c r="D24" s="12">
        <f>IF(ISNUMBER('Source - Reporting country'!T40),'Source - Reporting country'!T40,"")</f>
        <v>3858686</v>
      </c>
      <c r="E24" s="12">
        <f>IF(ISNUMBER('Source - Foreign country'!T40),'Source - Foreign country'!T40,"")</f>
        <v>2409115</v>
      </c>
      <c r="F24" s="12">
        <f>IF(ISNUMBER('Source - Total'!T40),'Source - Total'!T40,"")</f>
        <v>6267801</v>
      </c>
      <c r="G24" s="32">
        <f>IF(ISNUMBER(Table2[[#This Row],[Reporting]]),Table2[[#This Row],[Reporting]]+Table2[[#This Row],[Foreign]],"")</f>
        <v>6267801</v>
      </c>
    </row>
    <row r="25" spans="1:7" x14ac:dyDescent="0.25">
      <c r="A25" t="str">
        <f>'Source - Reporting country'!A19</f>
        <v>Denmark</v>
      </c>
      <c r="B25" s="15">
        <f>IF(ISNUMBER(Table2[[#This Row],[Reporting]]),Table2[[#This Row],[Reporting]]/Table2[[#This Row],[Total]],"")</f>
        <v>0.62721781213995675</v>
      </c>
      <c r="C25" s="15">
        <f>IF(ISNUMBER(Table2[[#This Row],[Foreign]]),Table2[[#This Row],[Foreign]]/Table2[[#This Row],[Total]],"")</f>
        <v>0.37278218786004325</v>
      </c>
      <c r="D25" s="12">
        <f>IF(ISNUMBER('Source - Reporting country'!T19),'Source - Reporting country'!T19,"")</f>
        <v>5192979</v>
      </c>
      <c r="E25" s="12">
        <f>IF(ISNUMBER('Source - Foreign country'!T19),'Source - Foreign country'!T19,"")</f>
        <v>3086408</v>
      </c>
      <c r="F25" s="12">
        <f>IF(ISNUMBER('Source - Total'!T19),'Source - Total'!T19,"")</f>
        <v>8279387</v>
      </c>
      <c r="G25" s="32">
        <f>IF(ISNUMBER(Table2[[#This Row],[Reporting]]),Table2[[#This Row],[Reporting]]+Table2[[#This Row],[Foreign]],"")</f>
        <v>8279387</v>
      </c>
    </row>
    <row r="26" spans="1:7" x14ac:dyDescent="0.25">
      <c r="A26" t="str">
        <f>'Source - Reporting country'!A25</f>
        <v>France</v>
      </c>
      <c r="B26" s="15">
        <f>IF(ISNUMBER(Table2[[#This Row],[Reporting]]),Table2[[#This Row],[Reporting]]/Table2[[#This Row],[Total]],"")</f>
        <v>0.70462919030965554</v>
      </c>
      <c r="C26" s="15">
        <f>IF(ISNUMBER(Table2[[#This Row],[Foreign]]),Table2[[#This Row],[Foreign]]/Table2[[#This Row],[Total]],"")</f>
        <v>0.2953708096903444</v>
      </c>
      <c r="D26" s="12">
        <f>IF(ISNUMBER('Source - Reporting country'!T25),'Source - Reporting country'!T25,"")</f>
        <v>123048025</v>
      </c>
      <c r="E26" s="12">
        <f>IF(ISNUMBER('Source - Foreign country'!T25),'Source - Foreign country'!T25,"")</f>
        <v>51580030</v>
      </c>
      <c r="F26" s="12">
        <f>IF(ISNUMBER('Source - Total'!T25),'Source - Total'!T25,"")</f>
        <v>174628055</v>
      </c>
      <c r="G26" s="32">
        <f>IF(ISNUMBER(Table2[[#This Row],[Reporting]]),Table2[[#This Row],[Reporting]]+Table2[[#This Row],[Foreign]],"")</f>
        <v>174628055</v>
      </c>
    </row>
    <row r="27" spans="1:7" x14ac:dyDescent="0.25">
      <c r="A27" t="str">
        <f>'Source - Reporting country'!A22</f>
        <v>Ireland</v>
      </c>
      <c r="B27" s="15">
        <f>IF(ISNUMBER(Table2[[#This Row],[Reporting]]),Table2[[#This Row],[Reporting]]/Table2[[#This Row],[Total]],"")</f>
        <v>0.72498190418712816</v>
      </c>
      <c r="C27" s="15">
        <f>IF(ISNUMBER(Table2[[#This Row],[Foreign]]),Table2[[#This Row],[Foreign]]/Table2[[#This Row],[Total]],"")</f>
        <v>0.27501809581287179</v>
      </c>
      <c r="D27" s="12">
        <f>IF(ISNUMBER('Source - Reporting country'!T22),'Source - Reporting country'!T22,"")</f>
        <v>8640699</v>
      </c>
      <c r="E27" s="12">
        <f>IF(ISNUMBER('Source - Foreign country'!T22),'Source - Foreign country'!T22,"")</f>
        <v>3277804</v>
      </c>
      <c r="F27" s="12">
        <f>IF(ISNUMBER('Source - Total'!T22),'Source - Total'!T22,"")</f>
        <v>11918503</v>
      </c>
      <c r="G27" s="32">
        <f>IF(ISNUMBER(Table2[[#This Row],[Reporting]]),Table2[[#This Row],[Reporting]]+Table2[[#This Row],[Foreign]],"")</f>
        <v>11918503</v>
      </c>
    </row>
    <row r="28" spans="1:7" x14ac:dyDescent="0.25">
      <c r="A28" t="str">
        <f>'Source - Reporting country'!A41</f>
        <v>Finland</v>
      </c>
      <c r="B28" s="15">
        <f>IF(ISNUMBER(Table2[[#This Row],[Reporting]]),Table2[[#This Row],[Reporting]]/Table2[[#This Row],[Total]],"")</f>
        <v>0.73522784892534021</v>
      </c>
      <c r="C28" s="15">
        <f>IF(ISNUMBER(Table2[[#This Row],[Foreign]]),Table2[[#This Row],[Foreign]]/Table2[[#This Row],[Total]],"")</f>
        <v>0.26477215107465979</v>
      </c>
      <c r="D28" s="12">
        <f>IF(ISNUMBER('Source - Reporting country'!T41),'Source - Reporting country'!T41,"")</f>
        <v>9136439</v>
      </c>
      <c r="E28" s="12">
        <f>IF(ISNUMBER('Source - Foreign country'!T41),'Source - Foreign country'!T41,"")</f>
        <v>3290238</v>
      </c>
      <c r="F28" s="12">
        <f>IF(ISNUMBER('Source - Total'!T41),'Source - Total'!T41,"")</f>
        <v>12426677</v>
      </c>
      <c r="G28" s="32">
        <f>IF(ISNUMBER(Table2[[#This Row],[Reporting]]),Table2[[#This Row],[Reporting]]+Table2[[#This Row],[Foreign]],"")</f>
        <v>12426677</v>
      </c>
    </row>
    <row r="29" spans="1:7" x14ac:dyDescent="0.25">
      <c r="A29" t="str">
        <f>'Source - Reporting country'!A42</f>
        <v>Sweden</v>
      </c>
      <c r="B29" s="15">
        <f>IF(ISNUMBER(Table2[[#This Row],[Reporting]]),Table2[[#This Row],[Reporting]]/Table2[[#This Row],[Total]],"")</f>
        <v>0.76778179819975745</v>
      </c>
      <c r="C29" s="15">
        <f>IF(ISNUMBER(Table2[[#This Row],[Foreign]]),Table2[[#This Row],[Foreign]]/Table2[[#This Row],[Total]],"")</f>
        <v>0.23221820180024252</v>
      </c>
      <c r="D29" s="12">
        <f>IF(ISNUMBER('Source - Reporting country'!T42),'Source - Reporting country'!T42,"")</f>
        <v>24490475</v>
      </c>
      <c r="E29" s="12">
        <f>IF(ISNUMBER('Source - Foreign country'!T42),'Source - Foreign country'!T42,"")</f>
        <v>7407227</v>
      </c>
      <c r="F29" s="12">
        <f>IF(ISNUMBER('Source - Total'!T42),'Source - Total'!T42,"")</f>
        <v>31897702</v>
      </c>
      <c r="G29" s="32">
        <f>IF(ISNUMBER(Table2[[#This Row],[Reporting]]),Table2[[#This Row],[Reporting]]+Table2[[#This Row],[Foreign]],"")</f>
        <v>31897702</v>
      </c>
    </row>
    <row r="30" spans="1:7" x14ac:dyDescent="0.25">
      <c r="A30" t="str">
        <f>'Source - Reporting country'!A20</f>
        <v>Germany (until 1990 former territory of the FRG)</v>
      </c>
      <c r="B30" s="15">
        <f>IF(ISNUMBER(Table2[[#This Row],[Reporting]]),Table2[[#This Row],[Reporting]]/Table2[[#This Row],[Total]],"")</f>
        <v>0.78694152445403798</v>
      </c>
      <c r="C30" s="15">
        <f>IF(ISNUMBER(Table2[[#This Row],[Foreign]]),Table2[[#This Row],[Foreign]]/Table2[[#This Row],[Total]],"")</f>
        <v>0.21305847554596197</v>
      </c>
      <c r="D30" s="12">
        <f>IF(ISNUMBER('Source - Reporting country'!T20),'Source - Reporting country'!T20,"")</f>
        <v>145679435</v>
      </c>
      <c r="E30" s="12">
        <f>IF(ISNUMBER('Source - Foreign country'!T20),'Source - Foreign country'!T20,"")</f>
        <v>39441607</v>
      </c>
      <c r="F30" s="12">
        <f>IF(ISNUMBER('Source - Total'!T20),'Source - Total'!T20,"")</f>
        <v>185121042</v>
      </c>
      <c r="G30" s="32">
        <f>IF(ISNUMBER(Table2[[#This Row],[Reporting]]),Table2[[#This Row],[Reporting]]+Table2[[#This Row],[Foreign]],"")</f>
        <v>185121042</v>
      </c>
    </row>
    <row r="31" spans="1:7" x14ac:dyDescent="0.25">
      <c r="A31" t="str">
        <f>'Source - Reporting country'!A36</f>
        <v>Poland</v>
      </c>
      <c r="B31" s="15">
        <f>IF(ISNUMBER(Table2[[#This Row],[Reporting]]),Table2[[#This Row],[Reporting]]/Table2[[#This Row],[Total]],"")</f>
        <v>0.79055380339811288</v>
      </c>
      <c r="C31" s="15">
        <f>IF(ISNUMBER(Table2[[#This Row],[Foreign]]),Table2[[#This Row],[Foreign]]/Table2[[#This Row],[Total]],"")</f>
        <v>0.2094461966018871</v>
      </c>
      <c r="D31" s="12">
        <f>IF(ISNUMBER('Source - Reporting country'!T36),'Source - Reporting country'!T36,"")</f>
        <v>28197545</v>
      </c>
      <c r="E31" s="12">
        <f>IF(ISNUMBER('Source - Foreign country'!T36),'Source - Foreign country'!T36,"")</f>
        <v>7470546</v>
      </c>
      <c r="F31" s="12">
        <f>IF(ISNUMBER('Source - Total'!T36),'Source - Total'!T36,"")</f>
        <v>35668091</v>
      </c>
      <c r="G31" s="32">
        <f>IF(ISNUMBER(Table2[[#This Row],[Reporting]]),Table2[[#This Row],[Reporting]]+Table2[[#This Row],[Foreign]],"")</f>
        <v>35668091</v>
      </c>
    </row>
    <row r="32" spans="1:7" x14ac:dyDescent="0.25">
      <c r="A32" t="str">
        <f>'Source - Reporting country'!A38</f>
        <v>Romania</v>
      </c>
      <c r="B32" s="15">
        <f>IF(ISNUMBER(Table2[[#This Row],[Reporting]]),Table2[[#This Row],[Reporting]]/Table2[[#This Row],[Total]],"")</f>
        <v>0.79868971818306367</v>
      </c>
      <c r="C32" s="15">
        <f>IF(ISNUMBER(Table2[[#This Row],[Foreign]]),Table2[[#This Row],[Foreign]]/Table2[[#This Row],[Total]],"")</f>
        <v>0.20131028181693636</v>
      </c>
      <c r="D32" s="12">
        <f>IF(ISNUMBER('Source - Reporting country'!T38),'Source - Reporting country'!T38,"")</f>
        <v>10604562</v>
      </c>
      <c r="E32" s="12">
        <f>IF(ISNUMBER('Source - Foreign country'!T38),'Source - Foreign country'!T38,"")</f>
        <v>2672887</v>
      </c>
      <c r="F32" s="12">
        <f>IF(ISNUMBER('Source - Total'!T38),'Source - Total'!T38,"")</f>
        <v>13277449</v>
      </c>
      <c r="G32" s="32">
        <f>IF(ISNUMBER(Table2[[#This Row],[Reporting]]),Table2[[#This Row],[Reporting]]+Table2[[#This Row],[Foreign]],"")</f>
        <v>13277449</v>
      </c>
    </row>
    <row r="33" spans="1:7" hidden="1" x14ac:dyDescent="0.25">
      <c r="A33" t="str">
        <f>'Source - Reporting country'!A43</f>
        <v>Iceland</v>
      </c>
      <c r="B33" s="15">
        <f>IF(ISNUMBER(Table2[[#This Row],[Reporting]]),Table2[[#This Row],[Reporting]]/Table2[[#This Row],[Total]],"")</f>
        <v>0.13355486172633502</v>
      </c>
      <c r="C33" s="15">
        <f>IF(ISNUMBER(Table2[[#This Row],[Foreign]]),Table2[[#This Row],[Foreign]]/Table2[[#This Row],[Total]],"")</f>
        <v>0.86644513827366498</v>
      </c>
      <c r="D33" s="12">
        <f>IF(ISNUMBER('Source - Reporting country'!T43),'Source - Reporting country'!T43,"")</f>
        <v>698737</v>
      </c>
      <c r="E33" s="12">
        <f>IF(ISNUMBER('Source - Foreign country'!T43),'Source - Foreign country'!T43,"")</f>
        <v>4533098</v>
      </c>
      <c r="F33" s="12">
        <f>IF(ISNUMBER('Source - Total'!T43),'Source - Total'!T43,"")</f>
        <v>5231835</v>
      </c>
      <c r="G33" s="12">
        <f>IF(ISNUMBER(Table2[[#This Row],[Reporting]]),Table2[[#This Row],[Reporting]]+Table2[[#This Row],[Foreign]],"")</f>
        <v>5231835</v>
      </c>
    </row>
    <row r="34" spans="1:7" hidden="1" x14ac:dyDescent="0.25">
      <c r="A34" t="str">
        <f>'Source - Reporting country'!A44</f>
        <v>Liechtenstein</v>
      </c>
      <c r="B34" s="15">
        <f>IF(ISNUMBER(Table2[[#This Row],[Reporting]]),Table2[[#This Row],[Reporting]]/Table2[[#This Row],[Total]],"")</f>
        <v>1.7829434083150634E-2</v>
      </c>
      <c r="C34" s="15">
        <f>IF(ISNUMBER(Table2[[#This Row],[Foreign]]),Table2[[#This Row],[Foreign]]/Table2[[#This Row],[Total]],"")</f>
        <v>0.98217056591684937</v>
      </c>
      <c r="D34" s="12">
        <f>IF(ISNUMBER('Source - Reporting country'!T44),'Source - Reporting country'!T44,"")</f>
        <v>1781</v>
      </c>
      <c r="E34" s="12">
        <f>IF(ISNUMBER('Source - Foreign country'!T44),'Source - Foreign country'!T44,"")</f>
        <v>98110</v>
      </c>
      <c r="F34" s="12">
        <f>IF(ISNUMBER('Source - Total'!T44),'Source - Total'!T44,"")</f>
        <v>99891</v>
      </c>
      <c r="G34" s="12">
        <f>IF(ISNUMBER(Table2[[#This Row],[Reporting]]),Table2[[#This Row],[Reporting]]+Table2[[#This Row],[Foreign]],"")</f>
        <v>99891</v>
      </c>
    </row>
    <row r="35" spans="1:7" hidden="1" x14ac:dyDescent="0.25">
      <c r="A35" t="str">
        <f>'Source - Reporting country'!A45</f>
        <v>Norway</v>
      </c>
      <c r="B35" s="15" t="str">
        <f>IF(ISNUMBER(Table2[[#This Row],[Reporting]]),Table2[[#This Row],[Reporting]]/Table2[[#This Row],[Total]],"")</f>
        <v/>
      </c>
      <c r="C35" s="15" t="str">
        <f>IF(ISNUMBER(Table2[[#This Row],[Foreign]]),Table2[[#This Row],[Foreign]]/Table2[[#This Row],[Total]],"")</f>
        <v/>
      </c>
      <c r="D35" s="12" t="str">
        <f>IF(ISNUMBER('Source - Reporting country'!T45),'Source - Reporting country'!T45,"")</f>
        <v/>
      </c>
      <c r="E35" s="12" t="str">
        <f>IF(ISNUMBER('Source - Foreign country'!T45),'Source - Foreign country'!T45,"")</f>
        <v/>
      </c>
      <c r="F35" s="12" t="str">
        <f>IF(ISNUMBER('Source - Total'!T45),'Source - Total'!T45,"")</f>
        <v/>
      </c>
      <c r="G35" s="12" t="str">
        <f>IF(ISNUMBER(Table2[[#This Row],[Reporting]]),Table2[[#This Row],[Reporting]]+Table2[[#This Row],[Foreign]],"")</f>
        <v/>
      </c>
    </row>
    <row r="36" spans="1:7" hidden="1" x14ac:dyDescent="0.25">
      <c r="A36" t="str">
        <f>'Source - Reporting country'!A46</f>
        <v>Switzerland</v>
      </c>
      <c r="B36" s="15" t="str">
        <f>IF(ISNUMBER(Table2[[#This Row],[Reporting]]),Table2[[#This Row],[Reporting]]/Table2[[#This Row],[Total]],"")</f>
        <v/>
      </c>
      <c r="C36" s="15" t="str">
        <f>IF(ISNUMBER(Table2[[#This Row],[Foreign]]),Table2[[#This Row],[Foreign]]/Table2[[#This Row],[Total]],"")</f>
        <v/>
      </c>
      <c r="D36" s="12" t="str">
        <f>IF(ISNUMBER('Source - Reporting country'!T46),'Source - Reporting country'!T46,"")</f>
        <v/>
      </c>
      <c r="E36" s="12" t="str">
        <f>IF(ISNUMBER('Source - Foreign country'!T46),'Source - Foreign country'!T46,"")</f>
        <v/>
      </c>
      <c r="F36" s="12" t="str">
        <f>IF(ISNUMBER('Source - Total'!T46),'Source - Total'!T46,"")</f>
        <v/>
      </c>
      <c r="G36" s="12" t="str">
        <f>IF(ISNUMBER(Table2[[#This Row],[Reporting]]),Table2[[#This Row],[Reporting]]+Table2[[#This Row],[Foreign]],"")</f>
        <v/>
      </c>
    </row>
    <row r="37" spans="1:7" hidden="1" x14ac:dyDescent="0.25">
      <c r="A37" t="str">
        <f>'Source - Reporting country'!A47</f>
        <v>United Kingdom</v>
      </c>
      <c r="B37" s="15" t="str">
        <f>IF(ISNUMBER(Table2[[#This Row],[Reporting]]),Table2[[#This Row],[Reporting]]/Table2[[#This Row],[Total]],"")</f>
        <v/>
      </c>
      <c r="C37" s="15" t="str">
        <f>IF(ISNUMBER(Table2[[#This Row],[Foreign]]),Table2[[#This Row],[Foreign]]/Table2[[#This Row],[Total]],"")</f>
        <v/>
      </c>
      <c r="D37" s="12" t="str">
        <f>IF(ISNUMBER('Source - Reporting country'!T47),'Source - Reporting country'!T47,"")</f>
        <v/>
      </c>
      <c r="E37" s="12" t="str">
        <f>IF(ISNUMBER('Source - Foreign country'!T47),'Source - Foreign country'!T47,"")</f>
        <v/>
      </c>
      <c r="F37" s="12" t="str">
        <f>IF(ISNUMBER('Source - Total'!T47),'Source - Total'!T47,"")</f>
        <v/>
      </c>
      <c r="G37" s="12" t="str">
        <f>IF(ISNUMBER(Table2[[#This Row],[Reporting]]),Table2[[#This Row],[Reporting]]+Table2[[#This Row],[Foreign]],"")</f>
        <v/>
      </c>
    </row>
    <row r="38" spans="1:7" hidden="1" x14ac:dyDescent="0.25">
      <c r="A38" t="str">
        <f>'Source - Reporting country'!A48</f>
        <v>Montenegro</v>
      </c>
      <c r="B38" s="15" t="str">
        <f>IF(ISNUMBER(Table2[[#This Row],[Reporting]]),Table2[[#This Row],[Reporting]]/Table2[[#This Row],[Total]],"")</f>
        <v/>
      </c>
      <c r="C38" s="15" t="str">
        <f>IF(ISNUMBER(Table2[[#This Row],[Foreign]]),Table2[[#This Row],[Foreign]]/Table2[[#This Row],[Total]],"")</f>
        <v/>
      </c>
      <c r="D38" s="12" t="str">
        <f>IF(ISNUMBER('Source - Reporting country'!T48),'Source - Reporting country'!T48,"")</f>
        <v/>
      </c>
      <c r="E38" s="12" t="str">
        <f>IF(ISNUMBER('Source - Foreign country'!T48),'Source - Foreign country'!T48,"")</f>
        <v/>
      </c>
      <c r="F38" s="12" t="str">
        <f>IF(ISNUMBER('Source - Total'!T48),'Source - Total'!T48,"")</f>
        <v/>
      </c>
      <c r="G38" s="12" t="str">
        <f>IF(ISNUMBER(Table2[[#This Row],[Reporting]]),Table2[[#This Row],[Reporting]]+Table2[[#This Row],[Foreign]],"")</f>
        <v/>
      </c>
    </row>
    <row r="39" spans="1:7" hidden="1" x14ac:dyDescent="0.25">
      <c r="A39" t="str">
        <f>'Source - Reporting country'!A49</f>
        <v>North Macedonia</v>
      </c>
      <c r="B39" s="15">
        <f>IF(ISNUMBER(Table2[[#This Row],[Reporting]]),Table2[[#This Row],[Reporting]]/Table2[[#This Row],[Total]],"")</f>
        <v>0.26765219397612672</v>
      </c>
      <c r="C39" s="15">
        <f>IF(ISNUMBER(Table2[[#This Row],[Foreign]]),Table2[[#This Row],[Foreign]]/Table2[[#This Row],[Total]],"")</f>
        <v>0.73234780602387328</v>
      </c>
      <c r="D39" s="12">
        <f>IF(ISNUMBER('Source - Reporting country'!T49),'Source - Reporting country'!T49,"")</f>
        <v>276091</v>
      </c>
      <c r="E39" s="12">
        <f>IF(ISNUMBER('Source - Foreign country'!T49),'Source - Foreign country'!T49,"")</f>
        <v>755438</v>
      </c>
      <c r="F39" s="12">
        <f>IF(ISNUMBER('Source - Total'!T49),'Source - Total'!T49,"")</f>
        <v>1031529</v>
      </c>
      <c r="G39" s="12">
        <f>IF(ISNUMBER(Table2[[#This Row],[Reporting]]),Table2[[#This Row],[Reporting]]+Table2[[#This Row],[Foreign]],"")</f>
        <v>1031529</v>
      </c>
    </row>
    <row r="40" spans="1:7" hidden="1" x14ac:dyDescent="0.25">
      <c r="A40" t="str">
        <f>'Source - Reporting country'!A50</f>
        <v>Serbia</v>
      </c>
      <c r="B40" s="15" t="str">
        <f>IF(ISNUMBER(Table2[[#This Row],[Reporting]]),Table2[[#This Row],[Reporting]]/Table2[[#This Row],[Total]],"")</f>
        <v/>
      </c>
      <c r="C40" s="15" t="str">
        <f>IF(ISNUMBER(Table2[[#This Row],[Foreign]]),Table2[[#This Row],[Foreign]]/Table2[[#This Row],[Total]],"")</f>
        <v/>
      </c>
      <c r="D40" s="12" t="str">
        <f>IF(ISNUMBER('Source - Reporting country'!T50),'Source - Reporting country'!T50,"")</f>
        <v/>
      </c>
      <c r="E40" s="12" t="str">
        <f>IF(ISNUMBER('Source - Foreign country'!T50),'Source - Foreign country'!T50,"")</f>
        <v/>
      </c>
      <c r="F40" s="12" t="str">
        <f>IF(ISNUMBER('Source - Total'!T50),'Source - Total'!T50,"")</f>
        <v/>
      </c>
      <c r="G40" s="12" t="str">
        <f>IF(ISNUMBER(Table2[[#This Row],[Reporting]]),Table2[[#This Row],[Reporting]]+Table2[[#This Row],[Foreign]],"")</f>
        <v/>
      </c>
    </row>
    <row r="41" spans="1:7" hidden="1" x14ac:dyDescent="0.25">
      <c r="A41" t="str">
        <f>'Source - Reporting country'!A51</f>
        <v>Turkey</v>
      </c>
      <c r="B41" s="15">
        <f>IF(ISNUMBER(Table2[[#This Row],[Reporting]]),Table2[[#This Row],[Reporting]]/Table2[[#This Row],[Total]],"")</f>
        <v>0.51953357548803547</v>
      </c>
      <c r="C41" s="15">
        <f>IF(ISNUMBER(Table2[[#This Row],[Foreign]]),Table2[[#This Row],[Foreign]]/Table2[[#This Row],[Total]],"")</f>
        <v>0.48046642451196453</v>
      </c>
      <c r="D41" s="12">
        <f>IF(ISNUMBER('Source - Reporting country'!T51),'Source - Reporting country'!T51,"")</f>
        <v>42012998</v>
      </c>
      <c r="E41" s="12">
        <f>IF(ISNUMBER('Source - Foreign country'!T51),'Source - Foreign country'!T51,"")</f>
        <v>38853764</v>
      </c>
      <c r="F41" s="12">
        <f>IF(ISNUMBER('Source - Total'!T51),'Source - Total'!T51,"")</f>
        <v>80866762</v>
      </c>
      <c r="G41" s="12">
        <f>IF(ISNUMBER(Table2[[#This Row],[Reporting]]),Table2[[#This Row],[Reporting]]+Table2[[#This Row],[Foreign]],"")</f>
        <v>80866762</v>
      </c>
    </row>
    <row r="42" spans="1:7" hidden="1" x14ac:dyDescent="0.25">
      <c r="B42" t="str">
        <f>IF(ISNUMBER(Table2[[#This Row],[Reporting]]),Table2[[#This Row],[Reporting]]/Table2[[#This Row],[Total]],"")</f>
        <v/>
      </c>
      <c r="C42" t="str">
        <f>IF(ISNUMBER(Table2[[#This Row],[Foreign]]),Table2[[#This Row],[Foreign]]/Table2[[#This Row],[Total]],"")</f>
        <v/>
      </c>
      <c r="G42" t="str">
        <f>IF(ISNUMBER(Table2[[#This Row],[Reporting]]),Table2[[#This Row],[Reporting]]+Table2[[#This Row],[Foreign]],"")</f>
        <v/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pane xSplit="1" ySplit="11" topLeftCell="B12" activePane="bottomRight" state="frozen"/>
      <selection pane="topRight"/>
      <selection pane="bottomLeft"/>
      <selection pane="bottomRight" activeCell="L6" sqref="L6"/>
    </sheetView>
  </sheetViews>
  <sheetFormatPr defaultRowHeight="11.45" customHeight="1" x14ac:dyDescent="0.25"/>
  <cols>
    <col min="1" max="1" width="29.85546875" style="4" customWidth="1"/>
    <col min="2" max="2" width="10" style="4" customWidth="1"/>
    <col min="3" max="3" width="5" style="4" customWidth="1"/>
    <col min="4" max="4" width="10" style="4" customWidth="1"/>
    <col min="5" max="5" width="5" style="4" customWidth="1"/>
    <col min="6" max="6" width="10" style="4" customWidth="1"/>
    <col min="7" max="7" width="5" style="4" customWidth="1"/>
    <col min="8" max="8" width="10" style="4" customWidth="1"/>
    <col min="9" max="9" width="5" style="4" customWidth="1"/>
    <col min="10" max="10" width="10" style="4" customWidth="1"/>
    <col min="11" max="11" width="5" style="4" customWidth="1"/>
    <col min="12" max="12" width="10" style="4" customWidth="1"/>
    <col min="13" max="13" width="5" style="4" customWidth="1"/>
    <col min="14" max="14" width="10" style="4" customWidth="1"/>
    <col min="15" max="15" width="5" style="4" customWidth="1"/>
    <col min="16" max="16" width="10" style="4" customWidth="1"/>
    <col min="17" max="17" width="5" style="4" customWidth="1"/>
    <col min="18" max="18" width="10" style="4" customWidth="1"/>
    <col min="19" max="19" width="5" style="4" customWidth="1"/>
    <col min="20" max="20" width="10" style="4" customWidth="1"/>
    <col min="21" max="21" width="5" style="4" customWidth="1"/>
    <col min="22" max="16384" width="9.140625" style="4"/>
  </cols>
  <sheetData>
    <row r="1" spans="1:23" ht="11.45" customHeight="1" x14ac:dyDescent="0.25">
      <c r="A1" s="3" t="s">
        <v>79</v>
      </c>
    </row>
    <row r="2" spans="1:23" ht="11.45" customHeight="1" x14ac:dyDescent="0.25">
      <c r="A2" s="3" t="s">
        <v>27</v>
      </c>
      <c r="B2" s="5" t="s">
        <v>28</v>
      </c>
    </row>
    <row r="3" spans="1:23" ht="11.45" customHeight="1" x14ac:dyDescent="0.25">
      <c r="A3" s="3" t="s">
        <v>29</v>
      </c>
      <c r="B3" s="3" t="s">
        <v>78</v>
      </c>
    </row>
    <row r="5" spans="1:23" ht="11.45" customHeight="1" x14ac:dyDescent="0.25">
      <c r="A5" s="5" t="s">
        <v>30</v>
      </c>
      <c r="C5" s="3" t="s">
        <v>31</v>
      </c>
    </row>
    <row r="6" spans="1:23" ht="11.45" customHeight="1" x14ac:dyDescent="0.25">
      <c r="A6" s="5" t="s">
        <v>32</v>
      </c>
      <c r="C6" s="3" t="s">
        <v>33</v>
      </c>
    </row>
    <row r="7" spans="1:23" ht="11.45" customHeight="1" x14ac:dyDescent="0.25">
      <c r="A7" s="5" t="s">
        <v>34</v>
      </c>
      <c r="C7" s="3" t="s">
        <v>35</v>
      </c>
    </row>
    <row r="8" spans="1:23" ht="11.45" customHeight="1" x14ac:dyDescent="0.25">
      <c r="A8" s="5" t="s">
        <v>77</v>
      </c>
      <c r="C8" s="3" t="s">
        <v>36</v>
      </c>
    </row>
    <row r="10" spans="1:23" ht="11.45" customHeight="1" x14ac:dyDescent="0.25">
      <c r="A10" s="6" t="s">
        <v>37</v>
      </c>
      <c r="B10" s="34" t="s">
        <v>76</v>
      </c>
      <c r="C10" s="34" t="s">
        <v>39</v>
      </c>
      <c r="D10" s="34" t="s">
        <v>38</v>
      </c>
      <c r="E10" s="34" t="s">
        <v>39</v>
      </c>
      <c r="F10" s="34" t="s">
        <v>40</v>
      </c>
      <c r="G10" s="34" t="s">
        <v>39</v>
      </c>
      <c r="H10" s="34" t="s">
        <v>41</v>
      </c>
      <c r="I10" s="34" t="s">
        <v>39</v>
      </c>
      <c r="J10" s="34" t="s">
        <v>42</v>
      </c>
      <c r="K10" s="34" t="s">
        <v>39</v>
      </c>
      <c r="L10" s="34" t="s">
        <v>43</v>
      </c>
      <c r="M10" s="34" t="s">
        <v>39</v>
      </c>
      <c r="N10" s="34" t="s">
        <v>44</v>
      </c>
      <c r="O10" s="34" t="s">
        <v>39</v>
      </c>
      <c r="P10" s="34" t="s">
        <v>45</v>
      </c>
      <c r="Q10" s="34" t="s">
        <v>39</v>
      </c>
      <c r="R10" s="34" t="s">
        <v>46</v>
      </c>
      <c r="S10" s="34" t="s">
        <v>39</v>
      </c>
      <c r="T10" s="34" t="s">
        <v>47</v>
      </c>
      <c r="U10" s="34" t="s">
        <v>39</v>
      </c>
    </row>
    <row r="11" spans="1:23" ht="11.45" customHeight="1" x14ac:dyDescent="0.25">
      <c r="A11" s="7" t="s">
        <v>48</v>
      </c>
      <c r="B11" s="8" t="s">
        <v>39</v>
      </c>
      <c r="C11" s="8" t="s">
        <v>39</v>
      </c>
      <c r="D11" s="8" t="s">
        <v>39</v>
      </c>
      <c r="E11" s="8" t="s">
        <v>39</v>
      </c>
      <c r="F11" s="8" t="s">
        <v>39</v>
      </c>
      <c r="G11" s="8" t="s">
        <v>39</v>
      </c>
      <c r="H11" s="8" t="s">
        <v>39</v>
      </c>
      <c r="I11" s="8" t="s">
        <v>39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39</v>
      </c>
      <c r="O11" s="8" t="s">
        <v>39</v>
      </c>
      <c r="P11" s="8" t="s">
        <v>39</v>
      </c>
      <c r="Q11" s="8" t="s">
        <v>39</v>
      </c>
      <c r="R11" s="8" t="s">
        <v>39</v>
      </c>
      <c r="S11" s="8" t="s">
        <v>39</v>
      </c>
      <c r="T11" s="8" t="s">
        <v>39</v>
      </c>
      <c r="U11" s="8" t="s">
        <v>39</v>
      </c>
    </row>
    <row r="12" spans="1:23" ht="11.45" customHeight="1" x14ac:dyDescent="0.25">
      <c r="A12" s="9" t="s">
        <v>49</v>
      </c>
      <c r="B12" s="10">
        <v>446035759</v>
      </c>
      <c r="C12" s="10" t="s">
        <v>50</v>
      </c>
      <c r="D12" s="10">
        <v>462046720</v>
      </c>
      <c r="E12" s="10" t="s">
        <v>50</v>
      </c>
      <c r="F12" s="10">
        <v>467215411</v>
      </c>
      <c r="G12" s="10" t="s">
        <v>39</v>
      </c>
      <c r="H12" s="10" t="s">
        <v>51</v>
      </c>
      <c r="I12" s="10" t="s">
        <v>39</v>
      </c>
      <c r="J12" s="10">
        <v>486321742</v>
      </c>
      <c r="K12" s="10" t="s">
        <v>39</v>
      </c>
      <c r="L12" s="10">
        <v>511042319</v>
      </c>
      <c r="M12" s="10" t="s">
        <v>39</v>
      </c>
      <c r="N12" s="10">
        <v>530355283</v>
      </c>
      <c r="O12" s="10" t="s">
        <v>39</v>
      </c>
      <c r="P12" s="10">
        <v>553587484</v>
      </c>
      <c r="Q12" s="10" t="s">
        <v>50</v>
      </c>
      <c r="R12" s="10">
        <v>572867365</v>
      </c>
      <c r="S12" s="10" t="s">
        <v>50</v>
      </c>
      <c r="T12" s="10">
        <v>592887884</v>
      </c>
      <c r="U12" s="10" t="s">
        <v>39</v>
      </c>
    </row>
    <row r="13" spans="1:23" ht="11.45" customHeight="1" x14ac:dyDescent="0.25">
      <c r="A13" s="9" t="s">
        <v>52</v>
      </c>
      <c r="B13" s="11">
        <v>502740936</v>
      </c>
      <c r="C13" s="11" t="s">
        <v>50</v>
      </c>
      <c r="D13" s="11">
        <v>517872464</v>
      </c>
      <c r="E13" s="11" t="s">
        <v>50</v>
      </c>
      <c r="F13" s="11">
        <v>550129411</v>
      </c>
      <c r="G13" s="11" t="s">
        <v>39</v>
      </c>
      <c r="H13" s="11">
        <v>553751080</v>
      </c>
      <c r="I13" s="11" t="s">
        <v>39</v>
      </c>
      <c r="J13" s="11">
        <v>567600742</v>
      </c>
      <c r="K13" s="11" t="s">
        <v>50</v>
      </c>
      <c r="L13" s="11">
        <v>591178469</v>
      </c>
      <c r="M13" s="11" t="s">
        <v>39</v>
      </c>
      <c r="N13" s="11">
        <v>608926753</v>
      </c>
      <c r="O13" s="11" t="s">
        <v>39</v>
      </c>
      <c r="P13" s="11">
        <v>638090440</v>
      </c>
      <c r="Q13" s="11" t="s">
        <v>50</v>
      </c>
      <c r="R13" s="11">
        <v>659030719</v>
      </c>
      <c r="S13" s="11" t="s">
        <v>50</v>
      </c>
      <c r="T13" s="11">
        <v>683569123</v>
      </c>
      <c r="U13" s="11" t="s">
        <v>50</v>
      </c>
    </row>
    <row r="14" spans="1:23" ht="11.45" customHeight="1" x14ac:dyDescent="0.25">
      <c r="A14" s="9" t="s">
        <v>53</v>
      </c>
      <c r="B14" s="10">
        <v>501612083</v>
      </c>
      <c r="C14" s="10" t="s">
        <v>50</v>
      </c>
      <c r="D14" s="10">
        <v>516591117</v>
      </c>
      <c r="E14" s="10" t="s">
        <v>50</v>
      </c>
      <c r="F14" s="10">
        <v>548724454</v>
      </c>
      <c r="G14" s="10" t="s">
        <v>39</v>
      </c>
      <c r="H14" s="10">
        <v>552320372</v>
      </c>
      <c r="I14" s="10" t="s">
        <v>39</v>
      </c>
      <c r="J14" s="10">
        <v>566156726</v>
      </c>
      <c r="K14" s="10" t="s">
        <v>50</v>
      </c>
      <c r="L14" s="10">
        <v>589564952</v>
      </c>
      <c r="M14" s="10" t="s">
        <v>39</v>
      </c>
      <c r="N14" s="10">
        <v>607187606</v>
      </c>
      <c r="O14" s="10" t="s">
        <v>39</v>
      </c>
      <c r="P14" s="10">
        <v>636262207</v>
      </c>
      <c r="Q14" s="10" t="s">
        <v>50</v>
      </c>
      <c r="R14" s="10">
        <v>657016795</v>
      </c>
      <c r="S14" s="10" t="s">
        <v>50</v>
      </c>
      <c r="T14" s="10">
        <v>681363684</v>
      </c>
      <c r="U14" s="10" t="s">
        <v>50</v>
      </c>
    </row>
    <row r="15" spans="1:23" ht="11.45" customHeight="1" x14ac:dyDescent="0.25">
      <c r="A15" s="9" t="s">
        <v>54</v>
      </c>
      <c r="B15" s="11">
        <v>387269317</v>
      </c>
      <c r="C15" s="11" t="s">
        <v>50</v>
      </c>
      <c r="D15" s="11">
        <v>401562123</v>
      </c>
      <c r="E15" s="11" t="s">
        <v>50</v>
      </c>
      <c r="F15" s="11">
        <v>402577131</v>
      </c>
      <c r="G15" s="11" t="s">
        <v>39</v>
      </c>
      <c r="H15" s="11" t="s">
        <v>51</v>
      </c>
      <c r="I15" s="11" t="s">
        <v>39</v>
      </c>
      <c r="J15" s="11">
        <v>417931165</v>
      </c>
      <c r="K15" s="11" t="s">
        <v>39</v>
      </c>
      <c r="L15" s="11">
        <v>436301577</v>
      </c>
      <c r="M15" s="11" t="s">
        <v>39</v>
      </c>
      <c r="N15" s="11">
        <v>449942027</v>
      </c>
      <c r="O15" s="11" t="s">
        <v>39</v>
      </c>
      <c r="P15" s="11">
        <v>468976835</v>
      </c>
      <c r="Q15" s="11" t="s">
        <v>50</v>
      </c>
      <c r="R15" s="11">
        <v>483859168</v>
      </c>
      <c r="S15" s="11" t="s">
        <v>50</v>
      </c>
      <c r="T15" s="11">
        <v>499683220</v>
      </c>
      <c r="U15" s="11" t="s">
        <v>39</v>
      </c>
    </row>
    <row r="16" spans="1:23" ht="11.45" customHeight="1" x14ac:dyDescent="0.25">
      <c r="A16" s="9" t="s">
        <v>55</v>
      </c>
      <c r="B16" s="10">
        <v>5801632</v>
      </c>
      <c r="C16" s="10" t="s">
        <v>39</v>
      </c>
      <c r="D16" s="10">
        <v>6123995</v>
      </c>
      <c r="E16" s="10" t="s">
        <v>39</v>
      </c>
      <c r="F16" s="10">
        <v>6312619</v>
      </c>
      <c r="G16" s="10" t="s">
        <v>39</v>
      </c>
      <c r="H16" s="10">
        <v>6468075</v>
      </c>
      <c r="I16" s="10" t="s">
        <v>39</v>
      </c>
      <c r="J16" s="10">
        <v>6753644</v>
      </c>
      <c r="K16" s="10" t="s">
        <v>39</v>
      </c>
      <c r="L16" s="10">
        <v>7492173</v>
      </c>
      <c r="M16" s="10" t="s">
        <v>39</v>
      </c>
      <c r="N16" s="10">
        <v>7729359</v>
      </c>
      <c r="O16" s="10" t="s">
        <v>39</v>
      </c>
      <c r="P16" s="10">
        <v>7934684</v>
      </c>
      <c r="Q16" s="10" t="s">
        <v>39</v>
      </c>
      <c r="R16" s="10">
        <v>8441061</v>
      </c>
      <c r="S16" s="10" t="s">
        <v>39</v>
      </c>
      <c r="T16" s="10">
        <v>8714287</v>
      </c>
      <c r="U16" s="10" t="s">
        <v>39</v>
      </c>
      <c r="W16" s="13"/>
    </row>
    <row r="17" spans="1:21" ht="11.45" customHeight="1" x14ac:dyDescent="0.25">
      <c r="A17" s="9" t="s">
        <v>4</v>
      </c>
      <c r="B17" s="11">
        <v>2265763</v>
      </c>
      <c r="C17" s="11" t="s">
        <v>39</v>
      </c>
      <c r="D17" s="11">
        <v>2527698</v>
      </c>
      <c r="E17" s="11" t="s">
        <v>39</v>
      </c>
      <c r="F17" s="11">
        <v>2861952</v>
      </c>
      <c r="G17" s="11" t="s">
        <v>39</v>
      </c>
      <c r="H17" s="11">
        <v>3026616</v>
      </c>
      <c r="I17" s="11" t="s">
        <v>39</v>
      </c>
      <c r="J17" s="11">
        <v>3154330</v>
      </c>
      <c r="K17" s="11" t="s">
        <v>39</v>
      </c>
      <c r="L17" s="11">
        <v>3414665</v>
      </c>
      <c r="M17" s="11" t="s">
        <v>39</v>
      </c>
      <c r="N17" s="11">
        <v>3809465</v>
      </c>
      <c r="O17" s="11" t="s">
        <v>39</v>
      </c>
      <c r="P17" s="11">
        <v>3805816</v>
      </c>
      <c r="Q17" s="11" t="s">
        <v>39</v>
      </c>
      <c r="R17" s="11">
        <v>3889521</v>
      </c>
      <c r="S17" s="11" t="s">
        <v>39</v>
      </c>
      <c r="T17" s="11">
        <v>4120284</v>
      </c>
      <c r="U17" s="11" t="s">
        <v>39</v>
      </c>
    </row>
    <row r="18" spans="1:21" ht="11.45" customHeight="1" x14ac:dyDescent="0.25">
      <c r="A18" s="9" t="s">
        <v>56</v>
      </c>
      <c r="B18" s="10">
        <v>5877882</v>
      </c>
      <c r="C18" s="10" t="s">
        <v>39</v>
      </c>
      <c r="D18" s="10">
        <v>6183645</v>
      </c>
      <c r="E18" s="10" t="s">
        <v>39</v>
      </c>
      <c r="F18" s="10">
        <v>7451773</v>
      </c>
      <c r="G18" s="10" t="s">
        <v>39</v>
      </c>
      <c r="H18" s="10">
        <v>7555806</v>
      </c>
      <c r="I18" s="10" t="s">
        <v>39</v>
      </c>
      <c r="J18" s="10">
        <v>7491191</v>
      </c>
      <c r="K18" s="10" t="s">
        <v>39</v>
      </c>
      <c r="L18" s="10">
        <v>8488637</v>
      </c>
      <c r="M18" s="10" t="s">
        <v>39</v>
      </c>
      <c r="N18" s="10">
        <v>9067413</v>
      </c>
      <c r="O18" s="10" t="s">
        <v>39</v>
      </c>
      <c r="P18" s="10">
        <v>9840093</v>
      </c>
      <c r="Q18" s="10" t="s">
        <v>39</v>
      </c>
      <c r="R18" s="10">
        <v>10635756</v>
      </c>
      <c r="S18" s="10" t="s">
        <v>39</v>
      </c>
      <c r="T18" s="10">
        <v>11107866</v>
      </c>
      <c r="U18" s="10" t="s">
        <v>39</v>
      </c>
    </row>
    <row r="19" spans="1:21" ht="11.45" customHeight="1" x14ac:dyDescent="0.25">
      <c r="A19" s="9" t="s">
        <v>7</v>
      </c>
      <c r="B19" s="11">
        <v>3852951</v>
      </c>
      <c r="C19" s="11" t="s">
        <v>39</v>
      </c>
      <c r="D19" s="11">
        <v>4018537</v>
      </c>
      <c r="E19" s="11" t="s">
        <v>39</v>
      </c>
      <c r="F19" s="11">
        <v>4049454</v>
      </c>
      <c r="G19" s="11" t="s">
        <v>39</v>
      </c>
      <c r="H19" s="11">
        <v>4108197</v>
      </c>
      <c r="I19" s="11" t="s">
        <v>39</v>
      </c>
      <c r="J19" s="11">
        <v>4243014</v>
      </c>
      <c r="K19" s="11" t="s">
        <v>50</v>
      </c>
      <c r="L19" s="11">
        <v>4533666</v>
      </c>
      <c r="M19" s="11" t="s">
        <v>50</v>
      </c>
      <c r="N19" s="11">
        <v>4751127</v>
      </c>
      <c r="O19" s="11" t="s">
        <v>50</v>
      </c>
      <c r="P19" s="11">
        <v>4801615</v>
      </c>
      <c r="Q19" s="11" t="s">
        <v>50</v>
      </c>
      <c r="R19" s="11">
        <v>4935224</v>
      </c>
      <c r="S19" s="11" t="s">
        <v>50</v>
      </c>
      <c r="T19" s="11">
        <v>5192979</v>
      </c>
      <c r="U19" s="11" t="s">
        <v>50</v>
      </c>
    </row>
    <row r="20" spans="1:21" ht="11.45" customHeight="1" x14ac:dyDescent="0.25">
      <c r="A20" s="9" t="s">
        <v>57</v>
      </c>
      <c r="B20" s="10">
        <v>107776798</v>
      </c>
      <c r="C20" s="10" t="s">
        <v>39</v>
      </c>
      <c r="D20" s="10">
        <v>113476253</v>
      </c>
      <c r="E20" s="10" t="s">
        <v>39</v>
      </c>
      <c r="F20" s="10">
        <v>116701525</v>
      </c>
      <c r="G20" s="10" t="s">
        <v>39</v>
      </c>
      <c r="H20" s="10">
        <v>117987824</v>
      </c>
      <c r="I20" s="10" t="s">
        <v>39</v>
      </c>
      <c r="J20" s="10">
        <v>122068364</v>
      </c>
      <c r="K20" s="10" t="s">
        <v>39</v>
      </c>
      <c r="L20" s="10">
        <v>126062735</v>
      </c>
      <c r="M20" s="10" t="s">
        <v>39</v>
      </c>
      <c r="N20" s="10">
        <v>130218849</v>
      </c>
      <c r="O20" s="10" t="s">
        <v>39</v>
      </c>
      <c r="P20" s="10">
        <v>135004792</v>
      </c>
      <c r="Q20" s="10" t="s">
        <v>39</v>
      </c>
      <c r="R20" s="10">
        <v>140494471</v>
      </c>
      <c r="S20" s="10" t="s">
        <v>39</v>
      </c>
      <c r="T20" s="10">
        <v>145679435</v>
      </c>
      <c r="U20" s="10" t="s">
        <v>39</v>
      </c>
    </row>
    <row r="21" spans="1:21" ht="11.45" customHeight="1" x14ac:dyDescent="0.25">
      <c r="A21" s="9" t="s">
        <v>8</v>
      </c>
      <c r="B21" s="11">
        <v>837811</v>
      </c>
      <c r="C21" s="11" t="s">
        <v>39</v>
      </c>
      <c r="D21" s="11">
        <v>918018</v>
      </c>
      <c r="E21" s="11" t="s">
        <v>39</v>
      </c>
      <c r="F21" s="11">
        <v>966376</v>
      </c>
      <c r="G21" s="11" t="s">
        <v>39</v>
      </c>
      <c r="H21" s="11">
        <v>1040735</v>
      </c>
      <c r="I21" s="11" t="s">
        <v>39</v>
      </c>
      <c r="J21" s="11">
        <v>1103755</v>
      </c>
      <c r="K21" s="11" t="s">
        <v>39</v>
      </c>
      <c r="L21" s="11">
        <v>1182979</v>
      </c>
      <c r="M21" s="11" t="s">
        <v>39</v>
      </c>
      <c r="N21" s="11">
        <v>1268388</v>
      </c>
      <c r="O21" s="11" t="s">
        <v>39</v>
      </c>
      <c r="P21" s="11">
        <v>1388785</v>
      </c>
      <c r="Q21" s="11" t="s">
        <v>39</v>
      </c>
      <c r="R21" s="11">
        <v>1450960</v>
      </c>
      <c r="S21" s="11" t="s">
        <v>39</v>
      </c>
      <c r="T21" s="11">
        <v>1536526</v>
      </c>
      <c r="U21" s="11" t="s">
        <v>39</v>
      </c>
    </row>
    <row r="22" spans="1:21" ht="11.45" customHeight="1" x14ac:dyDescent="0.25">
      <c r="A22" s="9" t="s">
        <v>13</v>
      </c>
      <c r="B22" s="10">
        <v>4327000</v>
      </c>
      <c r="C22" s="10" t="s">
        <v>39</v>
      </c>
      <c r="D22" s="10">
        <v>3988000</v>
      </c>
      <c r="E22" s="10" t="s">
        <v>39</v>
      </c>
      <c r="F22" s="10">
        <v>7816464</v>
      </c>
      <c r="G22" s="10" t="s">
        <v>58</v>
      </c>
      <c r="H22" s="10" t="s">
        <v>51</v>
      </c>
      <c r="I22" s="10" t="s">
        <v>58</v>
      </c>
      <c r="J22" s="10">
        <v>8120439</v>
      </c>
      <c r="K22" s="10" t="s">
        <v>50</v>
      </c>
      <c r="L22" s="10">
        <v>8088800</v>
      </c>
      <c r="M22" s="10" t="s">
        <v>50</v>
      </c>
      <c r="N22" s="10">
        <v>7382650</v>
      </c>
      <c r="O22" s="10" t="s">
        <v>50</v>
      </c>
      <c r="P22" s="10" t="s">
        <v>51</v>
      </c>
      <c r="Q22" s="10" t="s">
        <v>39</v>
      </c>
      <c r="R22" s="10">
        <v>8970717</v>
      </c>
      <c r="S22" s="10" t="s">
        <v>50</v>
      </c>
      <c r="T22" s="10">
        <v>8640699</v>
      </c>
      <c r="U22" s="10" t="s">
        <v>50</v>
      </c>
    </row>
    <row r="23" spans="1:21" ht="11.45" customHeight="1" x14ac:dyDescent="0.25">
      <c r="A23" s="9" t="s">
        <v>11</v>
      </c>
      <c r="B23" s="11">
        <v>9027590</v>
      </c>
      <c r="C23" s="11" t="s">
        <v>50</v>
      </c>
      <c r="D23" s="11">
        <v>8231659</v>
      </c>
      <c r="E23" s="11" t="s">
        <v>50</v>
      </c>
      <c r="F23" s="11">
        <v>6981507</v>
      </c>
      <c r="G23" s="11" t="s">
        <v>50</v>
      </c>
      <c r="H23" s="11">
        <v>7365859</v>
      </c>
      <c r="I23" s="11" t="s">
        <v>39</v>
      </c>
      <c r="J23" s="11">
        <v>7414809</v>
      </c>
      <c r="K23" s="11" t="s">
        <v>39</v>
      </c>
      <c r="L23" s="11">
        <v>7665265</v>
      </c>
      <c r="M23" s="11" t="s">
        <v>39</v>
      </c>
      <c r="N23" s="11">
        <v>8080042</v>
      </c>
      <c r="O23" s="11" t="s">
        <v>39</v>
      </c>
      <c r="P23" s="11">
        <v>8142571</v>
      </c>
      <c r="Q23" s="11" t="s">
        <v>39</v>
      </c>
      <c r="R23" s="11">
        <v>9264746</v>
      </c>
      <c r="S23" s="11" t="s">
        <v>39</v>
      </c>
      <c r="T23" s="11">
        <v>9163555</v>
      </c>
      <c r="U23" s="11" t="s">
        <v>39</v>
      </c>
    </row>
    <row r="24" spans="1:21" ht="11.45" customHeight="1" x14ac:dyDescent="0.25">
      <c r="A24" s="9" t="s">
        <v>25</v>
      </c>
      <c r="B24" s="10">
        <v>55617853</v>
      </c>
      <c r="C24" s="10" t="s">
        <v>39</v>
      </c>
      <c r="D24" s="10">
        <v>55430798</v>
      </c>
      <c r="E24" s="10" t="s">
        <v>39</v>
      </c>
      <c r="F24" s="10">
        <v>52308531</v>
      </c>
      <c r="G24" s="10" t="s">
        <v>39</v>
      </c>
      <c r="H24" s="10">
        <v>51874205</v>
      </c>
      <c r="I24" s="10" t="s">
        <v>39</v>
      </c>
      <c r="J24" s="10">
        <v>55185879</v>
      </c>
      <c r="K24" s="10" t="s">
        <v>39</v>
      </c>
      <c r="L24" s="10">
        <v>59021796</v>
      </c>
      <c r="M24" s="10" t="s">
        <v>39</v>
      </c>
      <c r="N24" s="10">
        <v>62199939</v>
      </c>
      <c r="O24" s="10" t="s">
        <v>39</v>
      </c>
      <c r="P24" s="10">
        <v>64159337</v>
      </c>
      <c r="Q24" s="10" t="s">
        <v>39</v>
      </c>
      <c r="R24" s="10">
        <v>65032598</v>
      </c>
      <c r="S24" s="10" t="s">
        <v>39</v>
      </c>
      <c r="T24" s="10">
        <v>67280725</v>
      </c>
      <c r="U24" s="10" t="s">
        <v>39</v>
      </c>
    </row>
    <row r="25" spans="1:21" ht="11.45" customHeight="1" x14ac:dyDescent="0.25">
      <c r="A25" s="9" t="s">
        <v>10</v>
      </c>
      <c r="B25" s="11">
        <v>89134956</v>
      </c>
      <c r="C25" s="11" t="s">
        <v>39</v>
      </c>
      <c r="D25" s="11">
        <v>107184891</v>
      </c>
      <c r="E25" s="11" t="s">
        <v>39</v>
      </c>
      <c r="F25" s="11">
        <v>106527156</v>
      </c>
      <c r="G25" s="11" t="s">
        <v>39</v>
      </c>
      <c r="H25" s="11">
        <v>107692846</v>
      </c>
      <c r="I25" s="11" t="s">
        <v>39</v>
      </c>
      <c r="J25" s="11">
        <v>106884663</v>
      </c>
      <c r="K25" s="11" t="s">
        <v>39</v>
      </c>
      <c r="L25" s="11">
        <v>110695233</v>
      </c>
      <c r="M25" s="11" t="s">
        <v>39</v>
      </c>
      <c r="N25" s="11">
        <v>112304511</v>
      </c>
      <c r="O25" s="11" t="s">
        <v>39</v>
      </c>
      <c r="P25" s="11">
        <v>117911260</v>
      </c>
      <c r="Q25" s="11" t="s">
        <v>39</v>
      </c>
      <c r="R25" s="11">
        <v>118970003</v>
      </c>
      <c r="S25" s="11" t="s">
        <v>39</v>
      </c>
      <c r="T25" s="11">
        <v>123048025</v>
      </c>
      <c r="U25" s="11" t="s">
        <v>39</v>
      </c>
    </row>
    <row r="26" spans="1:21" ht="11.45" customHeight="1" x14ac:dyDescent="0.25">
      <c r="A26" s="9" t="s">
        <v>5</v>
      </c>
      <c r="B26" s="10">
        <v>1266897</v>
      </c>
      <c r="C26" s="10" t="s">
        <v>39</v>
      </c>
      <c r="D26" s="10">
        <v>1283873</v>
      </c>
      <c r="E26" s="10" t="s">
        <v>39</v>
      </c>
      <c r="F26" s="10">
        <v>1404957</v>
      </c>
      <c r="G26" s="10" t="s">
        <v>39</v>
      </c>
      <c r="H26" s="10">
        <v>1430708</v>
      </c>
      <c r="I26" s="10" t="s">
        <v>39</v>
      </c>
      <c r="J26" s="10">
        <v>1444016</v>
      </c>
      <c r="K26" s="10" t="s">
        <v>39</v>
      </c>
      <c r="L26" s="10">
        <v>1613517</v>
      </c>
      <c r="M26" s="10" t="s">
        <v>39</v>
      </c>
      <c r="N26" s="10">
        <v>1739147</v>
      </c>
      <c r="O26" s="10" t="s">
        <v>39</v>
      </c>
      <c r="P26" s="10">
        <v>1828233</v>
      </c>
      <c r="Q26" s="10" t="s">
        <v>39</v>
      </c>
      <c r="R26" s="10">
        <v>2013924</v>
      </c>
      <c r="S26" s="10" t="s">
        <v>39</v>
      </c>
      <c r="T26" s="10">
        <v>2205439</v>
      </c>
      <c r="U26" s="10" t="s">
        <v>39</v>
      </c>
    </row>
    <row r="27" spans="1:21" ht="11.45" customHeight="1" x14ac:dyDescent="0.25">
      <c r="A27" s="9" t="s">
        <v>14</v>
      </c>
      <c r="B27" s="11">
        <v>55019507</v>
      </c>
      <c r="C27" s="11" t="s">
        <v>39</v>
      </c>
      <c r="D27" s="11">
        <v>56263060</v>
      </c>
      <c r="E27" s="11" t="s">
        <v>39</v>
      </c>
      <c r="F27" s="11">
        <v>54994582</v>
      </c>
      <c r="G27" s="11" t="s">
        <v>39</v>
      </c>
      <c r="H27" s="11">
        <v>53599294</v>
      </c>
      <c r="I27" s="11" t="s">
        <v>39</v>
      </c>
      <c r="J27" s="11">
        <v>54916852</v>
      </c>
      <c r="K27" s="11" t="s">
        <v>39</v>
      </c>
      <c r="L27" s="11">
        <v>58352886</v>
      </c>
      <c r="M27" s="11" t="s">
        <v>39</v>
      </c>
      <c r="N27" s="11">
        <v>60180004</v>
      </c>
      <c r="O27" s="11" t="s">
        <v>39</v>
      </c>
      <c r="P27" s="11">
        <v>62672366</v>
      </c>
      <c r="Q27" s="11" t="s">
        <v>39</v>
      </c>
      <c r="R27" s="11">
        <v>64905729</v>
      </c>
      <c r="S27" s="11" t="s">
        <v>39</v>
      </c>
      <c r="T27" s="11">
        <v>66371433</v>
      </c>
      <c r="U27" s="11" t="s">
        <v>39</v>
      </c>
    </row>
    <row r="28" spans="1:21" ht="11.45" customHeight="1" x14ac:dyDescent="0.25">
      <c r="A28" s="9" t="s">
        <v>6</v>
      </c>
      <c r="B28" s="10">
        <v>614907</v>
      </c>
      <c r="C28" s="10" t="s">
        <v>39</v>
      </c>
      <c r="D28" s="10">
        <v>547267</v>
      </c>
      <c r="E28" s="10" t="s">
        <v>39</v>
      </c>
      <c r="F28" s="10">
        <v>508970</v>
      </c>
      <c r="G28" s="10" t="s">
        <v>39</v>
      </c>
      <c r="H28" s="10">
        <v>440553</v>
      </c>
      <c r="I28" s="10" t="s">
        <v>39</v>
      </c>
      <c r="J28" s="10">
        <v>433979</v>
      </c>
      <c r="K28" s="10" t="s">
        <v>39</v>
      </c>
      <c r="L28" s="10">
        <v>441552</v>
      </c>
      <c r="M28" s="10" t="s">
        <v>39</v>
      </c>
      <c r="N28" s="10">
        <v>461785</v>
      </c>
      <c r="O28" s="10" t="s">
        <v>39</v>
      </c>
      <c r="P28" s="10">
        <v>457850</v>
      </c>
      <c r="Q28" s="10" t="s">
        <v>39</v>
      </c>
      <c r="R28" s="10">
        <v>511418</v>
      </c>
      <c r="S28" s="10" t="s">
        <v>39</v>
      </c>
      <c r="T28" s="10">
        <v>553613</v>
      </c>
      <c r="U28" s="10" t="s">
        <v>39</v>
      </c>
    </row>
    <row r="29" spans="1:21" ht="11.45" customHeight="1" x14ac:dyDescent="0.25">
      <c r="A29" s="9" t="s">
        <v>15</v>
      </c>
      <c r="B29" s="11">
        <v>433764</v>
      </c>
      <c r="C29" s="11" t="s">
        <v>39</v>
      </c>
      <c r="D29" s="11">
        <v>521702</v>
      </c>
      <c r="E29" s="11" t="s">
        <v>39</v>
      </c>
      <c r="F29" s="11">
        <v>548484</v>
      </c>
      <c r="G29" s="11" t="s">
        <v>39</v>
      </c>
      <c r="H29" s="11">
        <v>589427</v>
      </c>
      <c r="I29" s="11" t="s">
        <v>39</v>
      </c>
      <c r="J29" s="11">
        <v>667343</v>
      </c>
      <c r="K29" s="11" t="s">
        <v>39</v>
      </c>
      <c r="L29" s="11">
        <v>664628</v>
      </c>
      <c r="M29" s="11" t="s">
        <v>39</v>
      </c>
      <c r="N29" s="11">
        <v>730011</v>
      </c>
      <c r="O29" s="11" t="s">
        <v>39</v>
      </c>
      <c r="P29" s="11">
        <v>798365</v>
      </c>
      <c r="Q29" s="11" t="s">
        <v>39</v>
      </c>
      <c r="R29" s="11">
        <v>883411</v>
      </c>
      <c r="S29" s="11" t="s">
        <v>39</v>
      </c>
      <c r="T29" s="11">
        <v>907414</v>
      </c>
      <c r="U29" s="11" t="s">
        <v>39</v>
      </c>
    </row>
    <row r="30" spans="1:21" ht="11.45" customHeight="1" x14ac:dyDescent="0.25">
      <c r="A30" s="9" t="s">
        <v>16</v>
      </c>
      <c r="B30" s="10">
        <v>569601</v>
      </c>
      <c r="C30" s="10" t="s">
        <v>39</v>
      </c>
      <c r="D30" s="10">
        <v>633625</v>
      </c>
      <c r="E30" s="10" t="s">
        <v>39</v>
      </c>
      <c r="F30" s="10">
        <v>1090318</v>
      </c>
      <c r="G30" s="10" t="s">
        <v>39</v>
      </c>
      <c r="H30" s="10">
        <v>1199914</v>
      </c>
      <c r="I30" s="10" t="s">
        <v>39</v>
      </c>
      <c r="J30" s="10">
        <v>1316696</v>
      </c>
      <c r="K30" s="10" t="s">
        <v>39</v>
      </c>
      <c r="L30" s="10">
        <v>1417321</v>
      </c>
      <c r="M30" s="10" t="s">
        <v>39</v>
      </c>
      <c r="N30" s="10">
        <v>1546624</v>
      </c>
      <c r="O30" s="10" t="s">
        <v>39</v>
      </c>
      <c r="P30" s="10">
        <v>1669403</v>
      </c>
      <c r="Q30" s="10" t="s">
        <v>39</v>
      </c>
      <c r="R30" s="10">
        <v>1875657</v>
      </c>
      <c r="S30" s="10" t="s">
        <v>39</v>
      </c>
      <c r="T30" s="10">
        <v>2099777</v>
      </c>
      <c r="U30" s="10" t="s">
        <v>39</v>
      </c>
    </row>
    <row r="31" spans="1:21" ht="11.45" customHeight="1" x14ac:dyDescent="0.25">
      <c r="A31" s="9" t="s">
        <v>17</v>
      </c>
      <c r="B31" s="11">
        <v>49245</v>
      </c>
      <c r="C31" s="11" t="s">
        <v>39</v>
      </c>
      <c r="D31" s="11">
        <v>61043</v>
      </c>
      <c r="E31" s="11" t="s">
        <v>39</v>
      </c>
      <c r="F31" s="11">
        <v>71252</v>
      </c>
      <c r="G31" s="11" t="s">
        <v>39</v>
      </c>
      <c r="H31" s="11">
        <v>99990</v>
      </c>
      <c r="I31" s="11" t="s">
        <v>39</v>
      </c>
      <c r="J31" s="11">
        <v>104417</v>
      </c>
      <c r="K31" s="11" t="s">
        <v>39</v>
      </c>
      <c r="L31" s="11">
        <v>106541</v>
      </c>
      <c r="M31" s="11" t="s">
        <v>39</v>
      </c>
      <c r="N31" s="11">
        <v>108131</v>
      </c>
      <c r="O31" s="11" t="s">
        <v>39</v>
      </c>
      <c r="P31" s="11">
        <v>110075</v>
      </c>
      <c r="Q31" s="11" t="s">
        <v>39</v>
      </c>
      <c r="R31" s="11">
        <v>121304</v>
      </c>
      <c r="S31" s="11" t="s">
        <v>39</v>
      </c>
      <c r="T31" s="11">
        <v>124139</v>
      </c>
      <c r="U31" s="11" t="s">
        <v>39</v>
      </c>
    </row>
    <row r="32" spans="1:21" ht="11.45" customHeight="1" x14ac:dyDescent="0.25">
      <c r="A32" s="9" t="s">
        <v>12</v>
      </c>
      <c r="B32" s="10">
        <v>3918201</v>
      </c>
      <c r="C32" s="10" t="s">
        <v>39</v>
      </c>
      <c r="D32" s="10">
        <v>3915301</v>
      </c>
      <c r="E32" s="10" t="s">
        <v>39</v>
      </c>
      <c r="F32" s="10">
        <v>4644511</v>
      </c>
      <c r="G32" s="10" t="s">
        <v>39</v>
      </c>
      <c r="H32" s="10">
        <v>4929753</v>
      </c>
      <c r="I32" s="10" t="s">
        <v>39</v>
      </c>
      <c r="J32" s="10">
        <v>5515165</v>
      </c>
      <c r="K32" s="10" t="s">
        <v>39</v>
      </c>
      <c r="L32" s="10">
        <v>5984739</v>
      </c>
      <c r="M32" s="10" t="s">
        <v>39</v>
      </c>
      <c r="N32" s="10">
        <v>6346301</v>
      </c>
      <c r="O32" s="10" t="s">
        <v>39</v>
      </c>
      <c r="P32" s="10">
        <v>6809296</v>
      </c>
      <c r="Q32" s="10" t="s">
        <v>39</v>
      </c>
      <c r="R32" s="10">
        <v>7170933</v>
      </c>
      <c r="S32" s="10" t="s">
        <v>39</v>
      </c>
      <c r="T32" s="10">
        <v>7285514</v>
      </c>
      <c r="U32" s="10" t="s">
        <v>39</v>
      </c>
    </row>
    <row r="33" spans="1:21" ht="11.45" customHeight="1" x14ac:dyDescent="0.25">
      <c r="A33" s="9" t="s">
        <v>18</v>
      </c>
      <c r="B33" s="11">
        <v>158387</v>
      </c>
      <c r="C33" s="11" t="s">
        <v>39</v>
      </c>
      <c r="D33" s="11">
        <v>144238</v>
      </c>
      <c r="E33" s="11" t="s">
        <v>39</v>
      </c>
      <c r="F33" s="11">
        <v>155048</v>
      </c>
      <c r="G33" s="11" t="s">
        <v>39</v>
      </c>
      <c r="H33" s="11">
        <v>148662</v>
      </c>
      <c r="I33" s="11" t="s">
        <v>39</v>
      </c>
      <c r="J33" s="11">
        <v>155378</v>
      </c>
      <c r="K33" s="11" t="s">
        <v>39</v>
      </c>
      <c r="L33" s="11">
        <v>157267</v>
      </c>
      <c r="M33" s="11" t="s">
        <v>39</v>
      </c>
      <c r="N33" s="11">
        <v>151389</v>
      </c>
      <c r="O33" s="11" t="s">
        <v>39</v>
      </c>
      <c r="P33" s="11">
        <v>167109</v>
      </c>
      <c r="Q33" s="11" t="s">
        <v>39</v>
      </c>
      <c r="R33" s="11">
        <v>184577</v>
      </c>
      <c r="S33" s="11" t="s">
        <v>39</v>
      </c>
      <c r="T33" s="11">
        <v>201076</v>
      </c>
      <c r="U33" s="11" t="s">
        <v>39</v>
      </c>
    </row>
    <row r="34" spans="1:21" ht="11.45" customHeight="1" x14ac:dyDescent="0.25">
      <c r="A34" s="9" t="s">
        <v>19</v>
      </c>
      <c r="B34" s="10">
        <v>19125200</v>
      </c>
      <c r="C34" s="10" t="s">
        <v>39</v>
      </c>
      <c r="D34" s="10">
        <v>19367400</v>
      </c>
      <c r="E34" s="10" t="s">
        <v>39</v>
      </c>
      <c r="F34" s="10">
        <v>19517001</v>
      </c>
      <c r="G34" s="10" t="s">
        <v>39</v>
      </c>
      <c r="H34" s="10">
        <v>21267283</v>
      </c>
      <c r="I34" s="10" t="s">
        <v>65</v>
      </c>
      <c r="J34" s="10">
        <v>21931193</v>
      </c>
      <c r="K34" s="10" t="s">
        <v>39</v>
      </c>
      <c r="L34" s="10">
        <v>22311303</v>
      </c>
      <c r="M34" s="10" t="s">
        <v>39</v>
      </c>
      <c r="N34" s="10">
        <v>23053578</v>
      </c>
      <c r="O34" s="10" t="s">
        <v>39</v>
      </c>
      <c r="P34" s="10">
        <v>24310943</v>
      </c>
      <c r="Q34" s="10" t="s">
        <v>39</v>
      </c>
      <c r="R34" s="10">
        <v>25132289</v>
      </c>
      <c r="S34" s="10" t="s">
        <v>39</v>
      </c>
      <c r="T34" s="10">
        <v>25786602</v>
      </c>
      <c r="U34" s="10" t="s">
        <v>39</v>
      </c>
    </row>
    <row r="35" spans="1:21" ht="11.45" customHeight="1" x14ac:dyDescent="0.25">
      <c r="A35" s="9" t="s">
        <v>3</v>
      </c>
      <c r="B35" s="11">
        <v>10490006</v>
      </c>
      <c r="C35" s="11" t="s">
        <v>39</v>
      </c>
      <c r="D35" s="11">
        <v>10726060</v>
      </c>
      <c r="E35" s="11" t="s">
        <v>39</v>
      </c>
      <c r="F35" s="11">
        <v>11113924</v>
      </c>
      <c r="G35" s="11" t="s">
        <v>39</v>
      </c>
      <c r="H35" s="11">
        <v>11157528</v>
      </c>
      <c r="I35" s="11" t="s">
        <v>39</v>
      </c>
      <c r="J35" s="11">
        <v>11400395</v>
      </c>
      <c r="K35" s="11" t="s">
        <v>39</v>
      </c>
      <c r="L35" s="11">
        <v>11805718</v>
      </c>
      <c r="M35" s="11" t="s">
        <v>39</v>
      </c>
      <c r="N35" s="11">
        <v>12413155</v>
      </c>
      <c r="O35" s="11" t="s">
        <v>39</v>
      </c>
      <c r="P35" s="11">
        <v>12680617</v>
      </c>
      <c r="Q35" s="11" t="s">
        <v>39</v>
      </c>
      <c r="R35" s="11">
        <v>13087273</v>
      </c>
      <c r="S35" s="11" t="s">
        <v>39</v>
      </c>
      <c r="T35" s="11">
        <v>13359120</v>
      </c>
      <c r="U35" s="11" t="s">
        <v>39</v>
      </c>
    </row>
    <row r="36" spans="1:21" ht="11.45" customHeight="1" x14ac:dyDescent="0.25">
      <c r="A36" s="9" t="s">
        <v>20</v>
      </c>
      <c r="B36" s="10">
        <v>16326526</v>
      </c>
      <c r="C36" s="10" t="s">
        <v>39</v>
      </c>
      <c r="D36" s="10">
        <v>17067066</v>
      </c>
      <c r="E36" s="10" t="s">
        <v>39</v>
      </c>
      <c r="F36" s="10">
        <v>17656094</v>
      </c>
      <c r="G36" s="10" t="s">
        <v>39</v>
      </c>
      <c r="H36" s="10">
        <v>18158166</v>
      </c>
      <c r="I36" s="10" t="s">
        <v>39</v>
      </c>
      <c r="J36" s="10">
        <v>19613643</v>
      </c>
      <c r="K36" s="10" t="s">
        <v>39</v>
      </c>
      <c r="L36" s="10">
        <v>21252486</v>
      </c>
      <c r="M36" s="10" t="s">
        <v>39</v>
      </c>
      <c r="N36" s="10">
        <v>23729515</v>
      </c>
      <c r="O36" s="10" t="s">
        <v>39</v>
      </c>
      <c r="P36" s="10">
        <v>25185677</v>
      </c>
      <c r="Q36" s="10" t="s">
        <v>39</v>
      </c>
      <c r="R36" s="10">
        <v>26813699</v>
      </c>
      <c r="S36" s="10" t="s">
        <v>39</v>
      </c>
      <c r="T36" s="10">
        <v>28197545</v>
      </c>
      <c r="U36" s="10" t="s">
        <v>39</v>
      </c>
    </row>
    <row r="37" spans="1:21" ht="11.45" customHeight="1" x14ac:dyDescent="0.25">
      <c r="A37" s="9" t="s">
        <v>21</v>
      </c>
      <c r="B37" s="11">
        <v>7746207</v>
      </c>
      <c r="C37" s="11" t="s">
        <v>39</v>
      </c>
      <c r="D37" s="11">
        <v>7586162</v>
      </c>
      <c r="E37" s="11" t="s">
        <v>39</v>
      </c>
      <c r="F37" s="11">
        <v>7142111</v>
      </c>
      <c r="G37" s="11" t="s">
        <v>39</v>
      </c>
      <c r="H37" s="11">
        <v>7501005</v>
      </c>
      <c r="I37" s="11" t="s">
        <v>39</v>
      </c>
      <c r="J37" s="11">
        <v>8213985</v>
      </c>
      <c r="K37" s="11" t="s">
        <v>39</v>
      </c>
      <c r="L37" s="11">
        <v>8940270</v>
      </c>
      <c r="M37" s="11" t="s">
        <v>39</v>
      </c>
      <c r="N37" s="11">
        <v>9572917</v>
      </c>
      <c r="O37" s="11" t="s">
        <v>39</v>
      </c>
      <c r="P37" s="11">
        <v>10257547</v>
      </c>
      <c r="Q37" s="11" t="s">
        <v>39</v>
      </c>
      <c r="R37" s="11">
        <v>10830619</v>
      </c>
      <c r="S37" s="11" t="s">
        <v>39</v>
      </c>
      <c r="T37" s="11">
        <v>11694640</v>
      </c>
      <c r="U37" s="11" t="s">
        <v>39</v>
      </c>
    </row>
    <row r="38" spans="1:21" ht="11.45" customHeight="1" x14ac:dyDescent="0.25">
      <c r="A38" s="9" t="s">
        <v>22</v>
      </c>
      <c r="B38" s="10">
        <v>4726414</v>
      </c>
      <c r="C38" s="10" t="s">
        <v>39</v>
      </c>
      <c r="D38" s="10">
        <v>5514907</v>
      </c>
      <c r="E38" s="10" t="s">
        <v>39</v>
      </c>
      <c r="F38" s="10">
        <v>6000012</v>
      </c>
      <c r="G38" s="10" t="s">
        <v>39</v>
      </c>
      <c r="H38" s="10">
        <v>6203997</v>
      </c>
      <c r="I38" s="10" t="s">
        <v>39</v>
      </c>
      <c r="J38" s="10">
        <v>6532213</v>
      </c>
      <c r="K38" s="10" t="s">
        <v>39</v>
      </c>
      <c r="L38" s="10">
        <v>7664325</v>
      </c>
      <c r="M38" s="10" t="s">
        <v>39</v>
      </c>
      <c r="N38" s="10">
        <v>8445821</v>
      </c>
      <c r="O38" s="10" t="s">
        <v>39</v>
      </c>
      <c r="P38" s="10">
        <v>9306915</v>
      </c>
      <c r="Q38" s="10" t="s">
        <v>39</v>
      </c>
      <c r="R38" s="10">
        <v>10029531</v>
      </c>
      <c r="S38" s="10" t="s">
        <v>39</v>
      </c>
      <c r="T38" s="10">
        <v>10604562</v>
      </c>
      <c r="U38" s="10" t="s">
        <v>39</v>
      </c>
    </row>
    <row r="39" spans="1:21" ht="11.45" customHeight="1" x14ac:dyDescent="0.25">
      <c r="A39" s="9" t="s">
        <v>24</v>
      </c>
      <c r="B39" s="11">
        <v>1083539</v>
      </c>
      <c r="C39" s="11" t="s">
        <v>39</v>
      </c>
      <c r="D39" s="11">
        <v>1123749</v>
      </c>
      <c r="E39" s="11" t="s">
        <v>39</v>
      </c>
      <c r="F39" s="11">
        <v>1131158</v>
      </c>
      <c r="G39" s="11" t="s">
        <v>39</v>
      </c>
      <c r="H39" s="11">
        <v>1113903</v>
      </c>
      <c r="I39" s="11" t="s">
        <v>39</v>
      </c>
      <c r="J39" s="11">
        <v>1100862</v>
      </c>
      <c r="K39" s="11" t="s">
        <v>39</v>
      </c>
      <c r="L39" s="11">
        <v>1209019</v>
      </c>
      <c r="M39" s="11" t="s">
        <v>39</v>
      </c>
      <c r="N39" s="11">
        <v>1273017</v>
      </c>
      <c r="O39" s="11" t="s">
        <v>39</v>
      </c>
      <c r="P39" s="11">
        <v>1348977</v>
      </c>
      <c r="Q39" s="11" t="s">
        <v>39</v>
      </c>
      <c r="R39" s="11" t="s">
        <v>51</v>
      </c>
      <c r="S39" s="11" t="s">
        <v>39</v>
      </c>
      <c r="T39" s="11">
        <v>1527029</v>
      </c>
      <c r="U39" s="11" t="s">
        <v>39</v>
      </c>
    </row>
    <row r="40" spans="1:21" ht="11.45" customHeight="1" x14ac:dyDescent="0.25">
      <c r="A40" s="9" t="s">
        <v>23</v>
      </c>
      <c r="B40" s="10">
        <v>2042109</v>
      </c>
      <c r="C40" s="10" t="s">
        <v>39</v>
      </c>
      <c r="D40" s="10">
        <v>2088974</v>
      </c>
      <c r="E40" s="10" t="s">
        <v>39</v>
      </c>
      <c r="F40" s="10">
        <v>2219663</v>
      </c>
      <c r="G40" s="10" t="s">
        <v>39</v>
      </c>
      <c r="H40" s="10">
        <v>2350314</v>
      </c>
      <c r="I40" s="10" t="s">
        <v>39</v>
      </c>
      <c r="J40" s="10">
        <v>2229662</v>
      </c>
      <c r="K40" s="10" t="s">
        <v>39</v>
      </c>
      <c r="L40" s="10">
        <v>2573289</v>
      </c>
      <c r="M40" s="10" t="s">
        <v>39</v>
      </c>
      <c r="N40" s="10">
        <v>2948498</v>
      </c>
      <c r="O40" s="10" t="s">
        <v>39</v>
      </c>
      <c r="P40" s="10">
        <v>3158266</v>
      </c>
      <c r="Q40" s="10" t="s">
        <v>39</v>
      </c>
      <c r="R40" s="10">
        <v>3273224</v>
      </c>
      <c r="S40" s="10" t="s">
        <v>39</v>
      </c>
      <c r="T40" s="10">
        <v>3858686</v>
      </c>
      <c r="U40" s="10" t="s">
        <v>39</v>
      </c>
    </row>
    <row r="41" spans="1:21" ht="11.45" customHeight="1" x14ac:dyDescent="0.25">
      <c r="A41" s="9" t="s">
        <v>9</v>
      </c>
      <c r="B41" s="11">
        <v>7885936</v>
      </c>
      <c r="C41" s="11" t="s">
        <v>39</v>
      </c>
      <c r="D41" s="11">
        <v>8103982</v>
      </c>
      <c r="E41" s="11" t="s">
        <v>39</v>
      </c>
      <c r="F41" s="11">
        <v>8109244</v>
      </c>
      <c r="G41" s="11" t="s">
        <v>39</v>
      </c>
      <c r="H41" s="11">
        <v>8043589</v>
      </c>
      <c r="I41" s="11" t="s">
        <v>39</v>
      </c>
      <c r="J41" s="11">
        <v>7928850</v>
      </c>
      <c r="K41" s="11" t="s">
        <v>39</v>
      </c>
      <c r="L41" s="11">
        <v>8112802</v>
      </c>
      <c r="M41" s="11" t="s">
        <v>39</v>
      </c>
      <c r="N41" s="11">
        <v>8319180</v>
      </c>
      <c r="O41" s="11" t="s">
        <v>39</v>
      </c>
      <c r="P41" s="11">
        <v>8614140</v>
      </c>
      <c r="Q41" s="11" t="s">
        <v>39</v>
      </c>
      <c r="R41" s="11">
        <v>8742953</v>
      </c>
      <c r="S41" s="11" t="s">
        <v>39</v>
      </c>
      <c r="T41" s="11">
        <v>9136439</v>
      </c>
      <c r="U41" s="11" t="s">
        <v>39</v>
      </c>
    </row>
    <row r="42" spans="1:21" ht="11.45" customHeight="1" x14ac:dyDescent="0.25">
      <c r="A42" s="9" t="s">
        <v>26</v>
      </c>
      <c r="B42" s="10">
        <v>18480781</v>
      </c>
      <c r="C42" s="10" t="s">
        <v>39</v>
      </c>
      <c r="D42" s="10">
        <v>18818412</v>
      </c>
      <c r="E42" s="10" t="s">
        <v>39</v>
      </c>
      <c r="F42" s="10">
        <v>18930725</v>
      </c>
      <c r="G42" s="10" t="s">
        <v>39</v>
      </c>
      <c r="H42" s="10">
        <v>19578317</v>
      </c>
      <c r="I42" s="10" t="s">
        <v>39</v>
      </c>
      <c r="J42" s="10">
        <v>20397005</v>
      </c>
      <c r="K42" s="10" t="s">
        <v>39</v>
      </c>
      <c r="L42" s="10">
        <v>21788707</v>
      </c>
      <c r="M42" s="10" t="s">
        <v>39</v>
      </c>
      <c r="N42" s="10">
        <v>22524467</v>
      </c>
      <c r="O42" s="10" t="s">
        <v>39</v>
      </c>
      <c r="P42" s="10">
        <v>23033004</v>
      </c>
      <c r="Q42" s="10" t="s">
        <v>39</v>
      </c>
      <c r="R42" s="10">
        <v>23519609</v>
      </c>
      <c r="S42" s="10" t="s">
        <v>39</v>
      </c>
      <c r="T42" s="10">
        <v>24490475</v>
      </c>
      <c r="U42" s="10" t="s">
        <v>39</v>
      </c>
    </row>
    <row r="43" spans="1:21" ht="11.45" customHeight="1" x14ac:dyDescent="0.25">
      <c r="A43" s="9" t="s">
        <v>59</v>
      </c>
      <c r="B43" s="11">
        <v>537659</v>
      </c>
      <c r="C43" s="11" t="s">
        <v>39</v>
      </c>
      <c r="D43" s="11">
        <v>498035</v>
      </c>
      <c r="E43" s="11" t="s">
        <v>39</v>
      </c>
      <c r="F43" s="11">
        <v>519663</v>
      </c>
      <c r="G43" s="11" t="s">
        <v>39</v>
      </c>
      <c r="H43" s="11">
        <v>458168</v>
      </c>
      <c r="I43" s="11" t="s">
        <v>39</v>
      </c>
      <c r="J43" s="11">
        <v>699733</v>
      </c>
      <c r="K43" s="11" t="s">
        <v>39</v>
      </c>
      <c r="L43" s="11">
        <v>602016</v>
      </c>
      <c r="M43" s="11" t="s">
        <v>39</v>
      </c>
      <c r="N43" s="11">
        <v>646790</v>
      </c>
      <c r="O43" s="11" t="s">
        <v>39</v>
      </c>
      <c r="P43" s="11" t="s">
        <v>51</v>
      </c>
      <c r="Q43" s="11" t="s">
        <v>39</v>
      </c>
      <c r="R43" s="11" t="s">
        <v>51</v>
      </c>
      <c r="S43" s="11" t="s">
        <v>39</v>
      </c>
      <c r="T43" s="11">
        <v>698737</v>
      </c>
      <c r="U43" s="11" t="s">
        <v>39</v>
      </c>
    </row>
    <row r="44" spans="1:21" ht="11.45" customHeight="1" x14ac:dyDescent="0.25">
      <c r="A44" s="9" t="s">
        <v>60</v>
      </c>
      <c r="B44" s="10">
        <v>5432</v>
      </c>
      <c r="C44" s="10" t="s">
        <v>39</v>
      </c>
      <c r="D44" s="10">
        <v>5863</v>
      </c>
      <c r="E44" s="10" t="s">
        <v>39</v>
      </c>
      <c r="F44" s="10">
        <v>2244</v>
      </c>
      <c r="G44" s="10" t="s">
        <v>39</v>
      </c>
      <c r="H44" s="10">
        <v>1124</v>
      </c>
      <c r="I44" s="10" t="s">
        <v>39</v>
      </c>
      <c r="J44" s="10">
        <v>1054</v>
      </c>
      <c r="K44" s="10" t="s">
        <v>39</v>
      </c>
      <c r="L44" s="10">
        <v>983</v>
      </c>
      <c r="M44" s="10" t="s">
        <v>39</v>
      </c>
      <c r="N44" s="10">
        <v>1670</v>
      </c>
      <c r="O44" s="10" t="s">
        <v>39</v>
      </c>
      <c r="P44" s="10">
        <v>1677</v>
      </c>
      <c r="Q44" s="10" t="s">
        <v>39</v>
      </c>
      <c r="R44" s="10">
        <v>1781</v>
      </c>
      <c r="S44" s="10" t="s">
        <v>39</v>
      </c>
      <c r="T44" s="10">
        <v>1781</v>
      </c>
      <c r="U44" s="10" t="s">
        <v>39</v>
      </c>
    </row>
    <row r="45" spans="1:21" ht="11.45" customHeight="1" x14ac:dyDescent="0.25">
      <c r="A45" s="9" t="s">
        <v>61</v>
      </c>
      <c r="B45" s="11" t="s">
        <v>51</v>
      </c>
      <c r="C45" s="11" t="s">
        <v>39</v>
      </c>
      <c r="D45" s="11" t="s">
        <v>51</v>
      </c>
      <c r="E45" s="11" t="s">
        <v>39</v>
      </c>
      <c r="F45" s="11">
        <v>14124131</v>
      </c>
      <c r="G45" s="11" t="s">
        <v>39</v>
      </c>
      <c r="H45" s="11">
        <v>13826267</v>
      </c>
      <c r="I45" s="11" t="s">
        <v>39</v>
      </c>
      <c r="J45" s="11">
        <v>13824254</v>
      </c>
      <c r="K45" s="11" t="s">
        <v>39</v>
      </c>
      <c r="L45" s="11">
        <v>14029604</v>
      </c>
      <c r="M45" s="11" t="s">
        <v>39</v>
      </c>
      <c r="N45" s="11">
        <v>14673056</v>
      </c>
      <c r="O45" s="11" t="s">
        <v>39</v>
      </c>
      <c r="P45" s="11" t="s">
        <v>51</v>
      </c>
      <c r="Q45" s="11" t="s">
        <v>39</v>
      </c>
      <c r="R45" s="11" t="s">
        <v>51</v>
      </c>
      <c r="S45" s="11" t="s">
        <v>39</v>
      </c>
      <c r="T45" s="11" t="s">
        <v>51</v>
      </c>
      <c r="U45" s="11" t="s">
        <v>39</v>
      </c>
    </row>
    <row r="46" spans="1:21" ht="11.45" customHeight="1" x14ac:dyDescent="0.25">
      <c r="A46" s="9" t="s">
        <v>62</v>
      </c>
      <c r="B46" s="10" t="s">
        <v>51</v>
      </c>
      <c r="C46" s="10" t="s">
        <v>39</v>
      </c>
      <c r="D46" s="10" t="s">
        <v>51</v>
      </c>
      <c r="E46" s="10" t="s">
        <v>39</v>
      </c>
      <c r="F46" s="10" t="s">
        <v>51</v>
      </c>
      <c r="G46" s="10" t="s">
        <v>39</v>
      </c>
      <c r="H46" s="10" t="s">
        <v>51</v>
      </c>
      <c r="I46" s="10" t="s">
        <v>39</v>
      </c>
      <c r="J46" s="10" t="s">
        <v>51</v>
      </c>
      <c r="K46" s="10" t="s">
        <v>39</v>
      </c>
      <c r="L46" s="10" t="s">
        <v>51</v>
      </c>
      <c r="M46" s="10" t="s">
        <v>39</v>
      </c>
      <c r="N46" s="10">
        <v>11136172</v>
      </c>
      <c r="O46" s="10" t="s">
        <v>39</v>
      </c>
      <c r="P46" s="10" t="s">
        <v>51</v>
      </c>
      <c r="Q46" s="10" t="s">
        <v>39</v>
      </c>
      <c r="R46" s="10" t="s">
        <v>51</v>
      </c>
      <c r="S46" s="10" t="s">
        <v>39</v>
      </c>
      <c r="T46" s="10" t="s">
        <v>51</v>
      </c>
      <c r="U46" s="10" t="s">
        <v>39</v>
      </c>
    </row>
    <row r="47" spans="1:21" ht="11.45" customHeight="1" x14ac:dyDescent="0.25">
      <c r="A47" s="9" t="s">
        <v>63</v>
      </c>
      <c r="B47" s="11">
        <v>57735885</v>
      </c>
      <c r="C47" s="11" t="s">
        <v>39</v>
      </c>
      <c r="D47" s="11">
        <v>55826667</v>
      </c>
      <c r="E47" s="11" t="s">
        <v>39</v>
      </c>
      <c r="F47" s="11">
        <v>82914000</v>
      </c>
      <c r="G47" s="11" t="s">
        <v>39</v>
      </c>
      <c r="H47" s="11">
        <v>81279000</v>
      </c>
      <c r="I47" s="11" t="s">
        <v>39</v>
      </c>
      <c r="J47" s="11" t="s">
        <v>51</v>
      </c>
      <c r="K47" s="11" t="s">
        <v>39</v>
      </c>
      <c r="L47" s="11">
        <v>80136150</v>
      </c>
      <c r="M47" s="11" t="s">
        <v>39</v>
      </c>
      <c r="N47" s="11">
        <v>78571470</v>
      </c>
      <c r="O47" s="11" t="s">
        <v>39</v>
      </c>
      <c r="P47" s="11" t="s">
        <v>51</v>
      </c>
      <c r="Q47" s="11" t="s">
        <v>39</v>
      </c>
      <c r="R47" s="11" t="s">
        <v>51</v>
      </c>
      <c r="S47" s="11" t="s">
        <v>39</v>
      </c>
      <c r="T47" s="11" t="s">
        <v>51</v>
      </c>
      <c r="U47" s="11" t="s">
        <v>39</v>
      </c>
    </row>
    <row r="48" spans="1:21" ht="11.45" customHeight="1" x14ac:dyDescent="0.25">
      <c r="A48" s="9" t="s">
        <v>64</v>
      </c>
      <c r="B48" s="10" t="s">
        <v>51</v>
      </c>
      <c r="C48" s="10" t="s">
        <v>39</v>
      </c>
      <c r="D48" s="10">
        <v>94478</v>
      </c>
      <c r="E48" s="10" t="s">
        <v>39</v>
      </c>
      <c r="F48" s="10">
        <v>175337</v>
      </c>
      <c r="G48" s="10" t="s">
        <v>39</v>
      </c>
      <c r="H48" s="10" t="s">
        <v>51</v>
      </c>
      <c r="I48" s="10" t="s">
        <v>39</v>
      </c>
      <c r="J48" s="10" t="s">
        <v>51</v>
      </c>
      <c r="K48" s="10" t="s">
        <v>39</v>
      </c>
      <c r="L48" s="10">
        <v>153185</v>
      </c>
      <c r="M48" s="10" t="s">
        <v>39</v>
      </c>
      <c r="N48" s="10">
        <v>151696</v>
      </c>
      <c r="O48" s="10" t="s">
        <v>39</v>
      </c>
      <c r="P48" s="10">
        <v>111890</v>
      </c>
      <c r="Q48" s="10" t="s">
        <v>65</v>
      </c>
      <c r="R48" s="10" t="s">
        <v>51</v>
      </c>
      <c r="S48" s="10" t="s">
        <v>39</v>
      </c>
      <c r="T48" s="10" t="s">
        <v>51</v>
      </c>
      <c r="U48" s="10" t="s">
        <v>39</v>
      </c>
    </row>
    <row r="49" spans="1:21" ht="11.45" customHeight="1" x14ac:dyDescent="0.25">
      <c r="A49" s="9" t="s">
        <v>66</v>
      </c>
      <c r="B49" s="11">
        <v>213831</v>
      </c>
      <c r="C49" s="11" t="s">
        <v>39</v>
      </c>
      <c r="D49" s="11">
        <v>207583</v>
      </c>
      <c r="E49" s="11" t="s">
        <v>39</v>
      </c>
      <c r="F49" s="11">
        <v>206987</v>
      </c>
      <c r="G49" s="11" t="s">
        <v>39</v>
      </c>
      <c r="H49" s="11">
        <v>200494</v>
      </c>
      <c r="I49" s="11" t="s">
        <v>39</v>
      </c>
      <c r="J49" s="11">
        <v>207572</v>
      </c>
      <c r="K49" s="11" t="s">
        <v>39</v>
      </c>
      <c r="L49" s="11">
        <v>219532</v>
      </c>
      <c r="M49" s="11" t="s">
        <v>39</v>
      </c>
      <c r="N49" s="11">
        <v>228882</v>
      </c>
      <c r="O49" s="11" t="s">
        <v>39</v>
      </c>
      <c r="P49" s="11">
        <v>242674</v>
      </c>
      <c r="Q49" s="11" t="s">
        <v>39</v>
      </c>
      <c r="R49" s="11">
        <v>268612</v>
      </c>
      <c r="S49" s="11" t="s">
        <v>39</v>
      </c>
      <c r="T49" s="11">
        <v>276091</v>
      </c>
      <c r="U49" s="11" t="s">
        <v>39</v>
      </c>
    </row>
    <row r="50" spans="1:21" ht="11.45" customHeight="1" x14ac:dyDescent="0.25">
      <c r="A50" s="9" t="s">
        <v>67</v>
      </c>
      <c r="B50" s="10" t="s">
        <v>51</v>
      </c>
      <c r="C50" s="10" t="s">
        <v>39</v>
      </c>
      <c r="D50" s="10" t="s">
        <v>51</v>
      </c>
      <c r="E50" s="10" t="s">
        <v>39</v>
      </c>
      <c r="F50" s="10">
        <v>1188095</v>
      </c>
      <c r="G50" s="10" t="s">
        <v>39</v>
      </c>
      <c r="H50" s="10">
        <v>1200182</v>
      </c>
      <c r="I50" s="10" t="s">
        <v>39</v>
      </c>
      <c r="J50" s="10">
        <v>1125645</v>
      </c>
      <c r="K50" s="10" t="s">
        <v>39</v>
      </c>
      <c r="L50" s="10">
        <v>1281983</v>
      </c>
      <c r="M50" s="10" t="s">
        <v>39</v>
      </c>
      <c r="N50" s="10">
        <v>1445608</v>
      </c>
      <c r="O50" s="10" t="s">
        <v>39</v>
      </c>
      <c r="P50" s="10" t="s">
        <v>51</v>
      </c>
      <c r="Q50" s="10" t="s">
        <v>39</v>
      </c>
      <c r="R50" s="10" t="s">
        <v>51</v>
      </c>
      <c r="S50" s="10" t="s">
        <v>39</v>
      </c>
      <c r="T50" s="10" t="s">
        <v>51</v>
      </c>
      <c r="U50" s="10" t="s">
        <v>39</v>
      </c>
    </row>
    <row r="51" spans="1:21" ht="11.45" customHeight="1" x14ac:dyDescent="0.25">
      <c r="A51" s="9" t="s">
        <v>68</v>
      </c>
      <c r="B51" s="11" t="s">
        <v>51</v>
      </c>
      <c r="C51" s="11" t="s">
        <v>39</v>
      </c>
      <c r="D51" s="11" t="s">
        <v>51</v>
      </c>
      <c r="E51" s="11" t="s">
        <v>39</v>
      </c>
      <c r="F51" s="11" t="s">
        <v>51</v>
      </c>
      <c r="G51" s="11" t="s">
        <v>39</v>
      </c>
      <c r="H51" s="11" t="s">
        <v>51</v>
      </c>
      <c r="I51" s="11" t="s">
        <v>39</v>
      </c>
      <c r="J51" s="11" t="s">
        <v>51</v>
      </c>
      <c r="K51" s="11" t="s">
        <v>39</v>
      </c>
      <c r="L51" s="11" t="s">
        <v>51</v>
      </c>
      <c r="M51" s="11" t="s">
        <v>39</v>
      </c>
      <c r="N51" s="11" t="s">
        <v>51</v>
      </c>
      <c r="O51" s="11" t="s">
        <v>39</v>
      </c>
      <c r="P51" s="11" t="s">
        <v>51</v>
      </c>
      <c r="Q51" s="11" t="s">
        <v>39</v>
      </c>
      <c r="R51" s="11">
        <v>40822111</v>
      </c>
      <c r="S51" s="11" t="s">
        <v>39</v>
      </c>
      <c r="T51" s="11">
        <v>42012998</v>
      </c>
      <c r="U51" s="11" t="s">
        <v>39</v>
      </c>
    </row>
    <row r="53" spans="1:21" ht="11.45" customHeight="1" x14ac:dyDescent="0.25">
      <c r="A53" s="5" t="s">
        <v>69</v>
      </c>
    </row>
    <row r="54" spans="1:21" ht="11.45" customHeight="1" x14ac:dyDescent="0.25">
      <c r="A54" s="5" t="s">
        <v>51</v>
      </c>
      <c r="B54" s="3" t="s">
        <v>70</v>
      </c>
    </row>
    <row r="55" spans="1:21" ht="11.45" customHeight="1" x14ac:dyDescent="0.25">
      <c r="A55" s="5" t="s">
        <v>71</v>
      </c>
    </row>
    <row r="56" spans="1:21" ht="11.45" customHeight="1" x14ac:dyDescent="0.25">
      <c r="A56" s="5" t="s">
        <v>65</v>
      </c>
      <c r="B56" s="3" t="s">
        <v>72</v>
      </c>
    </row>
    <row r="57" spans="1:21" ht="11.45" customHeight="1" x14ac:dyDescent="0.25">
      <c r="A57" s="5" t="s">
        <v>50</v>
      </c>
      <c r="B57" s="3" t="s">
        <v>73</v>
      </c>
    </row>
    <row r="58" spans="1:21" ht="11.45" customHeight="1" x14ac:dyDescent="0.25">
      <c r="A58" s="5" t="s">
        <v>58</v>
      </c>
      <c r="B58" s="3" t="s">
        <v>74</v>
      </c>
    </row>
  </sheetData>
  <mergeCells count="10"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pane xSplit="1" ySplit="11" topLeftCell="B12" activePane="bottomRight" state="frozen"/>
      <selection pane="topRight"/>
      <selection pane="bottomLeft"/>
      <selection pane="bottomRight" activeCell="K49" sqref="K49"/>
    </sheetView>
  </sheetViews>
  <sheetFormatPr defaultRowHeight="11.45" customHeight="1" x14ac:dyDescent="0.25"/>
  <cols>
    <col min="1" max="1" width="29.85546875" style="4" customWidth="1"/>
    <col min="2" max="2" width="10" style="4" customWidth="1"/>
    <col min="3" max="3" width="5" style="4" customWidth="1"/>
    <col min="4" max="4" width="10" style="4" customWidth="1"/>
    <col min="5" max="5" width="5" style="4" customWidth="1"/>
    <col min="6" max="6" width="10" style="4" customWidth="1"/>
    <col min="7" max="7" width="5" style="4" customWidth="1"/>
    <col min="8" max="8" width="10" style="4" customWidth="1"/>
    <col min="9" max="9" width="5" style="4" customWidth="1"/>
    <col min="10" max="10" width="10" style="4" customWidth="1"/>
    <col min="11" max="11" width="5" style="4" customWidth="1"/>
    <col min="12" max="12" width="10" style="4" customWidth="1"/>
    <col min="13" max="13" width="5" style="4" customWidth="1"/>
    <col min="14" max="14" width="10" style="4" customWidth="1"/>
    <col min="15" max="15" width="5" style="4" customWidth="1"/>
    <col min="16" max="16" width="10" style="4" customWidth="1"/>
    <col min="17" max="17" width="5" style="4" customWidth="1"/>
    <col min="18" max="18" width="10" style="4" customWidth="1"/>
    <col min="19" max="19" width="5" style="4" customWidth="1"/>
    <col min="20" max="20" width="10" style="4" customWidth="1"/>
    <col min="21" max="21" width="5" style="4" customWidth="1"/>
    <col min="22" max="16384" width="9.140625" style="4"/>
  </cols>
  <sheetData>
    <row r="1" spans="1:21" ht="11.45" customHeight="1" x14ac:dyDescent="0.25">
      <c r="A1" s="3" t="s">
        <v>79</v>
      </c>
    </row>
    <row r="2" spans="1:21" ht="11.45" customHeight="1" x14ac:dyDescent="0.25">
      <c r="A2" s="3" t="s">
        <v>27</v>
      </c>
      <c r="B2" s="5" t="s">
        <v>28</v>
      </c>
    </row>
    <row r="3" spans="1:21" ht="11.45" customHeight="1" x14ac:dyDescent="0.25">
      <c r="A3" s="3" t="s">
        <v>29</v>
      </c>
      <c r="B3" s="3" t="s">
        <v>78</v>
      </c>
    </row>
    <row r="5" spans="1:21" ht="11.45" customHeight="1" x14ac:dyDescent="0.25">
      <c r="A5" s="5" t="s">
        <v>30</v>
      </c>
      <c r="C5" s="3" t="s">
        <v>31</v>
      </c>
    </row>
    <row r="6" spans="1:21" ht="11.45" customHeight="1" x14ac:dyDescent="0.25">
      <c r="A6" s="5" t="s">
        <v>32</v>
      </c>
      <c r="C6" s="3" t="s">
        <v>75</v>
      </c>
    </row>
    <row r="7" spans="1:21" ht="11.45" customHeight="1" x14ac:dyDescent="0.25">
      <c r="A7" s="5" t="s">
        <v>34</v>
      </c>
      <c r="C7" s="3" t="s">
        <v>35</v>
      </c>
    </row>
    <row r="8" spans="1:21" ht="11.45" customHeight="1" x14ac:dyDescent="0.25">
      <c r="A8" s="5" t="s">
        <v>77</v>
      </c>
      <c r="C8" s="3" t="s">
        <v>36</v>
      </c>
    </row>
    <row r="10" spans="1:21" ht="11.45" customHeight="1" x14ac:dyDescent="0.25">
      <c r="A10" s="6" t="s">
        <v>37</v>
      </c>
      <c r="B10" s="34" t="s">
        <v>76</v>
      </c>
      <c r="C10" s="34" t="s">
        <v>39</v>
      </c>
      <c r="D10" s="34" t="s">
        <v>38</v>
      </c>
      <c r="E10" s="34" t="s">
        <v>39</v>
      </c>
      <c r="F10" s="34" t="s">
        <v>40</v>
      </c>
      <c r="G10" s="34" t="s">
        <v>39</v>
      </c>
      <c r="H10" s="34" t="s">
        <v>41</v>
      </c>
      <c r="I10" s="34" t="s">
        <v>39</v>
      </c>
      <c r="J10" s="34" t="s">
        <v>42</v>
      </c>
      <c r="K10" s="34" t="s">
        <v>39</v>
      </c>
      <c r="L10" s="34" t="s">
        <v>43</v>
      </c>
      <c r="M10" s="34" t="s">
        <v>39</v>
      </c>
      <c r="N10" s="34" t="s">
        <v>44</v>
      </c>
      <c r="O10" s="34" t="s">
        <v>39</v>
      </c>
      <c r="P10" s="34" t="s">
        <v>45</v>
      </c>
      <c r="Q10" s="34" t="s">
        <v>39</v>
      </c>
      <c r="R10" s="34" t="s">
        <v>46</v>
      </c>
      <c r="S10" s="34" t="s">
        <v>39</v>
      </c>
      <c r="T10" s="34" t="s">
        <v>47</v>
      </c>
      <c r="U10" s="34" t="s">
        <v>39</v>
      </c>
    </row>
    <row r="11" spans="1:21" ht="11.45" customHeight="1" x14ac:dyDescent="0.25">
      <c r="A11" s="7" t="s">
        <v>48</v>
      </c>
      <c r="B11" s="8" t="s">
        <v>39</v>
      </c>
      <c r="C11" s="8" t="s">
        <v>39</v>
      </c>
      <c r="D11" s="8" t="s">
        <v>39</v>
      </c>
      <c r="E11" s="8" t="s">
        <v>39</v>
      </c>
      <c r="F11" s="8" t="s">
        <v>39</v>
      </c>
      <c r="G11" s="8" t="s">
        <v>39</v>
      </c>
      <c r="H11" s="8" t="s">
        <v>39</v>
      </c>
      <c r="I11" s="8" t="s">
        <v>39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39</v>
      </c>
      <c r="O11" s="8" t="s">
        <v>39</v>
      </c>
      <c r="P11" s="8" t="s">
        <v>39</v>
      </c>
      <c r="Q11" s="8" t="s">
        <v>39</v>
      </c>
      <c r="R11" s="8" t="s">
        <v>39</v>
      </c>
      <c r="S11" s="8" t="s">
        <v>39</v>
      </c>
      <c r="T11" s="8" t="s">
        <v>39</v>
      </c>
      <c r="U11" s="8" t="s">
        <v>39</v>
      </c>
    </row>
    <row r="12" spans="1:21" ht="11.45" customHeight="1" x14ac:dyDescent="0.25">
      <c r="A12" s="9" t="s">
        <v>49</v>
      </c>
      <c r="B12" s="10">
        <v>257181388</v>
      </c>
      <c r="C12" s="10" t="s">
        <v>50</v>
      </c>
      <c r="D12" s="10">
        <v>274237319</v>
      </c>
      <c r="E12" s="10" t="s">
        <v>50</v>
      </c>
      <c r="F12" s="10">
        <v>283847486</v>
      </c>
      <c r="G12" s="10" t="s">
        <v>39</v>
      </c>
      <c r="H12" s="10" t="s">
        <v>51</v>
      </c>
      <c r="I12" s="10" t="s">
        <v>39</v>
      </c>
      <c r="J12" s="10">
        <v>312133792</v>
      </c>
      <c r="K12" s="10" t="s">
        <v>39</v>
      </c>
      <c r="L12" s="10">
        <v>331052355</v>
      </c>
      <c r="M12" s="10" t="s">
        <v>39</v>
      </c>
      <c r="N12" s="10">
        <v>346490274</v>
      </c>
      <c r="O12" s="10" t="s">
        <v>39</v>
      </c>
      <c r="P12" s="10">
        <v>374967422</v>
      </c>
      <c r="Q12" s="10" t="s">
        <v>50</v>
      </c>
      <c r="R12" s="10">
        <v>396149386</v>
      </c>
      <c r="S12" s="10" t="s">
        <v>50</v>
      </c>
      <c r="T12" s="10">
        <v>406907066</v>
      </c>
      <c r="U12" s="10" t="s">
        <v>39</v>
      </c>
    </row>
    <row r="13" spans="1:21" ht="11.45" customHeight="1" x14ac:dyDescent="0.25">
      <c r="A13" s="9" t="s">
        <v>52</v>
      </c>
      <c r="B13" s="11">
        <v>277152938</v>
      </c>
      <c r="C13" s="11" t="s">
        <v>50</v>
      </c>
      <c r="D13" s="11">
        <v>295440067</v>
      </c>
      <c r="E13" s="11" t="s">
        <v>50</v>
      </c>
      <c r="F13" s="11">
        <v>305701270</v>
      </c>
      <c r="G13" s="11" t="s">
        <v>39</v>
      </c>
      <c r="H13" s="11">
        <v>323091870</v>
      </c>
      <c r="I13" s="11" t="s">
        <v>50</v>
      </c>
      <c r="J13" s="11">
        <v>339545863</v>
      </c>
      <c r="K13" s="11" t="s">
        <v>50</v>
      </c>
      <c r="L13" s="11">
        <v>375326474</v>
      </c>
      <c r="M13" s="11" t="s">
        <v>39</v>
      </c>
      <c r="N13" s="11">
        <v>389959878</v>
      </c>
      <c r="O13" s="11" t="s">
        <v>39</v>
      </c>
      <c r="P13" s="11">
        <v>421718616</v>
      </c>
      <c r="Q13" s="11" t="s">
        <v>50</v>
      </c>
      <c r="R13" s="11">
        <v>443819194</v>
      </c>
      <c r="S13" s="11" t="s">
        <v>50</v>
      </c>
      <c r="T13" s="11">
        <v>457076390</v>
      </c>
      <c r="U13" s="11" t="s">
        <v>50</v>
      </c>
    </row>
    <row r="14" spans="1:21" ht="11.45" customHeight="1" x14ac:dyDescent="0.25">
      <c r="A14" s="9" t="s">
        <v>53</v>
      </c>
      <c r="B14" s="10">
        <v>270424618</v>
      </c>
      <c r="C14" s="10" t="s">
        <v>50</v>
      </c>
      <c r="D14" s="10">
        <v>288199482</v>
      </c>
      <c r="E14" s="10" t="s">
        <v>50</v>
      </c>
      <c r="F14" s="10">
        <v>295562574</v>
      </c>
      <c r="G14" s="10" t="s">
        <v>39</v>
      </c>
      <c r="H14" s="10">
        <v>312316870</v>
      </c>
      <c r="I14" s="10" t="s">
        <v>50</v>
      </c>
      <c r="J14" s="10">
        <v>327612665</v>
      </c>
      <c r="K14" s="10" t="s">
        <v>50</v>
      </c>
      <c r="L14" s="10">
        <v>362782965</v>
      </c>
      <c r="M14" s="10" t="s">
        <v>39</v>
      </c>
      <c r="N14" s="10">
        <v>376252434</v>
      </c>
      <c r="O14" s="10" t="s">
        <v>39</v>
      </c>
      <c r="P14" s="10">
        <v>406136912</v>
      </c>
      <c r="Q14" s="10" t="s">
        <v>50</v>
      </c>
      <c r="R14" s="10">
        <v>427184181</v>
      </c>
      <c r="S14" s="10" t="s">
        <v>50</v>
      </c>
      <c r="T14" s="10">
        <v>439728334</v>
      </c>
      <c r="U14" s="10" t="s">
        <v>50</v>
      </c>
    </row>
    <row r="15" spans="1:21" ht="11.45" customHeight="1" x14ac:dyDescent="0.25">
      <c r="A15" s="9" t="s">
        <v>54</v>
      </c>
      <c r="B15" s="11">
        <v>223628967</v>
      </c>
      <c r="C15" s="11" t="s">
        <v>50</v>
      </c>
      <c r="D15" s="11">
        <v>239122177</v>
      </c>
      <c r="E15" s="11" t="s">
        <v>50</v>
      </c>
      <c r="F15" s="11">
        <v>243213118</v>
      </c>
      <c r="G15" s="11" t="s">
        <v>39</v>
      </c>
      <c r="H15" s="11" t="s">
        <v>51</v>
      </c>
      <c r="I15" s="11" t="s">
        <v>39</v>
      </c>
      <c r="J15" s="11">
        <v>269886810</v>
      </c>
      <c r="K15" s="11" t="s">
        <v>39</v>
      </c>
      <c r="L15" s="11">
        <v>285186445</v>
      </c>
      <c r="M15" s="11" t="s">
        <v>39</v>
      </c>
      <c r="N15" s="11">
        <v>296604423</v>
      </c>
      <c r="O15" s="11" t="s">
        <v>39</v>
      </c>
      <c r="P15" s="11">
        <v>320653862</v>
      </c>
      <c r="Q15" s="11" t="s">
        <v>50</v>
      </c>
      <c r="R15" s="11">
        <v>338930307</v>
      </c>
      <c r="S15" s="11" t="s">
        <v>50</v>
      </c>
      <c r="T15" s="11">
        <v>347795516</v>
      </c>
      <c r="U15" s="11" t="s">
        <v>39</v>
      </c>
    </row>
    <row r="16" spans="1:21" ht="11.45" customHeight="1" x14ac:dyDescent="0.25">
      <c r="A16" s="9" t="s">
        <v>55</v>
      </c>
      <c r="B16" s="10">
        <v>7186419</v>
      </c>
      <c r="C16" s="10" t="s">
        <v>39</v>
      </c>
      <c r="D16" s="10">
        <v>7494141</v>
      </c>
      <c r="E16" s="10" t="s">
        <v>39</v>
      </c>
      <c r="F16" s="10">
        <v>7560025</v>
      </c>
      <c r="G16" s="10" t="s">
        <v>39</v>
      </c>
      <c r="H16" s="10">
        <v>7684285</v>
      </c>
      <c r="I16" s="10" t="s">
        <v>39</v>
      </c>
      <c r="J16" s="10">
        <v>7887426</v>
      </c>
      <c r="K16" s="10" t="s">
        <v>39</v>
      </c>
      <c r="L16" s="10">
        <v>8354753</v>
      </c>
      <c r="M16" s="10" t="s">
        <v>39</v>
      </c>
      <c r="N16" s="10">
        <v>7481422</v>
      </c>
      <c r="O16" s="10" t="s">
        <v>39</v>
      </c>
      <c r="P16" s="10">
        <v>8384573</v>
      </c>
      <c r="Q16" s="10" t="s">
        <v>39</v>
      </c>
      <c r="R16" s="10">
        <v>9118854</v>
      </c>
      <c r="S16" s="10" t="s">
        <v>39</v>
      </c>
      <c r="T16" s="10">
        <v>9343324</v>
      </c>
      <c r="U16" s="10" t="s">
        <v>39</v>
      </c>
    </row>
    <row r="17" spans="1:21" ht="11.45" customHeight="1" x14ac:dyDescent="0.25">
      <c r="A17" s="9" t="s">
        <v>4</v>
      </c>
      <c r="B17" s="11">
        <v>2078747</v>
      </c>
      <c r="C17" s="11" t="s">
        <v>39</v>
      </c>
      <c r="D17" s="11">
        <v>2409269</v>
      </c>
      <c r="E17" s="11" t="s">
        <v>39</v>
      </c>
      <c r="F17" s="11">
        <v>2632062</v>
      </c>
      <c r="G17" s="11" t="s">
        <v>39</v>
      </c>
      <c r="H17" s="11">
        <v>2820673</v>
      </c>
      <c r="I17" s="11" t="s">
        <v>39</v>
      </c>
      <c r="J17" s="11">
        <v>2791578</v>
      </c>
      <c r="K17" s="11" t="s">
        <v>39</v>
      </c>
      <c r="L17" s="11">
        <v>2864371</v>
      </c>
      <c r="M17" s="11" t="s">
        <v>39</v>
      </c>
      <c r="N17" s="11">
        <v>3386932</v>
      </c>
      <c r="O17" s="11" t="s">
        <v>39</v>
      </c>
      <c r="P17" s="11">
        <v>3655830</v>
      </c>
      <c r="Q17" s="11" t="s">
        <v>39</v>
      </c>
      <c r="R17" s="11">
        <v>3910159</v>
      </c>
      <c r="S17" s="11" t="s">
        <v>39</v>
      </c>
      <c r="T17" s="11">
        <v>4067350</v>
      </c>
      <c r="U17" s="11" t="s">
        <v>39</v>
      </c>
    </row>
    <row r="18" spans="1:21" ht="11.45" customHeight="1" x14ac:dyDescent="0.25">
      <c r="A18" s="9" t="s">
        <v>56</v>
      </c>
      <c r="B18" s="10">
        <v>6333996</v>
      </c>
      <c r="C18" s="10" t="s">
        <v>39</v>
      </c>
      <c r="D18" s="10">
        <v>6715067</v>
      </c>
      <c r="E18" s="10" t="s">
        <v>39</v>
      </c>
      <c r="F18" s="10">
        <v>7647044</v>
      </c>
      <c r="G18" s="10" t="s">
        <v>39</v>
      </c>
      <c r="H18" s="10">
        <v>7851865</v>
      </c>
      <c r="I18" s="10" t="s">
        <v>39</v>
      </c>
      <c r="J18" s="10">
        <v>8095885</v>
      </c>
      <c r="K18" s="10" t="s">
        <v>39</v>
      </c>
      <c r="L18" s="10">
        <v>8706913</v>
      </c>
      <c r="M18" s="10" t="s">
        <v>39</v>
      </c>
      <c r="N18" s="10">
        <v>9321440</v>
      </c>
      <c r="O18" s="10" t="s">
        <v>39</v>
      </c>
      <c r="P18" s="10">
        <v>10160468</v>
      </c>
      <c r="Q18" s="10" t="s">
        <v>39</v>
      </c>
      <c r="R18" s="10">
        <v>10611394</v>
      </c>
      <c r="S18" s="10" t="s">
        <v>39</v>
      </c>
      <c r="T18" s="10">
        <v>10890500</v>
      </c>
      <c r="U18" s="10" t="s">
        <v>39</v>
      </c>
    </row>
    <row r="19" spans="1:21" ht="11.45" customHeight="1" x14ac:dyDescent="0.25">
      <c r="A19" s="9" t="s">
        <v>7</v>
      </c>
      <c r="B19" s="11">
        <v>1986834</v>
      </c>
      <c r="C19" s="11" t="s">
        <v>39</v>
      </c>
      <c r="D19" s="11">
        <v>2146447</v>
      </c>
      <c r="E19" s="11" t="s">
        <v>39</v>
      </c>
      <c r="F19" s="11">
        <v>2232258</v>
      </c>
      <c r="G19" s="11" t="s">
        <v>39</v>
      </c>
      <c r="H19" s="11">
        <v>2328818</v>
      </c>
      <c r="I19" s="11" t="s">
        <v>39</v>
      </c>
      <c r="J19" s="11">
        <v>2465447</v>
      </c>
      <c r="K19" s="11" t="s">
        <v>50</v>
      </c>
      <c r="L19" s="11">
        <v>2630938</v>
      </c>
      <c r="M19" s="11" t="s">
        <v>50</v>
      </c>
      <c r="N19" s="11">
        <v>2767651</v>
      </c>
      <c r="O19" s="11" t="s">
        <v>50</v>
      </c>
      <c r="P19" s="11">
        <v>2871593</v>
      </c>
      <c r="Q19" s="11" t="s">
        <v>50</v>
      </c>
      <c r="R19" s="11">
        <v>3031450</v>
      </c>
      <c r="S19" s="11" t="s">
        <v>50</v>
      </c>
      <c r="T19" s="11">
        <v>3086408</v>
      </c>
      <c r="U19" s="11" t="s">
        <v>50</v>
      </c>
    </row>
    <row r="20" spans="1:21" ht="11.45" customHeight="1" x14ac:dyDescent="0.25">
      <c r="A20" s="9" t="s">
        <v>57</v>
      </c>
      <c r="B20" s="10">
        <v>26764892</v>
      </c>
      <c r="C20" s="10" t="s">
        <v>39</v>
      </c>
      <c r="D20" s="10">
        <v>28264456</v>
      </c>
      <c r="E20" s="10" t="s">
        <v>39</v>
      </c>
      <c r="F20" s="10">
        <v>30299258</v>
      </c>
      <c r="G20" s="10" t="s">
        <v>39</v>
      </c>
      <c r="H20" s="10">
        <v>31407471</v>
      </c>
      <c r="I20" s="10" t="s">
        <v>39</v>
      </c>
      <c r="J20" s="10">
        <v>32859540</v>
      </c>
      <c r="K20" s="10" t="s">
        <v>39</v>
      </c>
      <c r="L20" s="10">
        <v>34831012</v>
      </c>
      <c r="M20" s="10" t="s">
        <v>39</v>
      </c>
      <c r="N20" s="10">
        <v>35404924</v>
      </c>
      <c r="O20" s="10" t="s">
        <v>39</v>
      </c>
      <c r="P20" s="10">
        <v>37307331</v>
      </c>
      <c r="Q20" s="10" t="s">
        <v>39</v>
      </c>
      <c r="R20" s="10">
        <v>38747698</v>
      </c>
      <c r="S20" s="10" t="s">
        <v>39</v>
      </c>
      <c r="T20" s="10">
        <v>39441607</v>
      </c>
      <c r="U20" s="10" t="s">
        <v>39</v>
      </c>
    </row>
    <row r="21" spans="1:21" ht="11.45" customHeight="1" x14ac:dyDescent="0.25">
      <c r="A21" s="9" t="s">
        <v>8</v>
      </c>
      <c r="B21" s="11">
        <v>1563952</v>
      </c>
      <c r="C21" s="11" t="s">
        <v>39</v>
      </c>
      <c r="D21" s="11">
        <v>1807919</v>
      </c>
      <c r="E21" s="11" t="s">
        <v>39</v>
      </c>
      <c r="F21" s="11">
        <v>1873519</v>
      </c>
      <c r="G21" s="11" t="s">
        <v>39</v>
      </c>
      <c r="H21" s="11">
        <v>1940130</v>
      </c>
      <c r="I21" s="11" t="s">
        <v>39</v>
      </c>
      <c r="J21" s="11">
        <v>1983315</v>
      </c>
      <c r="K21" s="11" t="s">
        <v>39</v>
      </c>
      <c r="L21" s="11">
        <v>1929164</v>
      </c>
      <c r="M21" s="11" t="s">
        <v>39</v>
      </c>
      <c r="N21" s="11">
        <v>2056526</v>
      </c>
      <c r="O21" s="11" t="s">
        <v>39</v>
      </c>
      <c r="P21" s="11">
        <v>2156147</v>
      </c>
      <c r="Q21" s="11" t="s">
        <v>39</v>
      </c>
      <c r="R21" s="11">
        <v>2140535</v>
      </c>
      <c r="S21" s="11" t="s">
        <v>39</v>
      </c>
      <c r="T21" s="11">
        <v>2253429</v>
      </c>
      <c r="U21" s="11" t="s">
        <v>39</v>
      </c>
    </row>
    <row r="22" spans="1:21" ht="11.45" customHeight="1" x14ac:dyDescent="0.25">
      <c r="A22" s="9" t="s">
        <v>13</v>
      </c>
      <c r="B22" s="10">
        <v>3602663</v>
      </c>
      <c r="C22" s="10" t="s">
        <v>58</v>
      </c>
      <c r="D22" s="10">
        <v>3911637</v>
      </c>
      <c r="E22" s="10" t="s">
        <v>58</v>
      </c>
      <c r="F22" s="10">
        <v>2152666</v>
      </c>
      <c r="G22" s="10" t="s">
        <v>58</v>
      </c>
      <c r="H22" s="10" t="s">
        <v>51</v>
      </c>
      <c r="I22" s="10" t="s">
        <v>58</v>
      </c>
      <c r="J22" s="10">
        <v>2242815</v>
      </c>
      <c r="K22" s="10" t="s">
        <v>50</v>
      </c>
      <c r="L22" s="10">
        <v>2666848</v>
      </c>
      <c r="M22" s="10" t="s">
        <v>50</v>
      </c>
      <c r="N22" s="10">
        <v>3172440</v>
      </c>
      <c r="O22" s="10" t="s">
        <v>50</v>
      </c>
      <c r="P22" s="10" t="s">
        <v>51</v>
      </c>
      <c r="Q22" s="10" t="s">
        <v>39</v>
      </c>
      <c r="R22" s="10">
        <v>3289489</v>
      </c>
      <c r="S22" s="10" t="s">
        <v>50</v>
      </c>
      <c r="T22" s="10">
        <v>3277804</v>
      </c>
      <c r="U22" s="10" t="s">
        <v>50</v>
      </c>
    </row>
    <row r="23" spans="1:21" ht="11.45" customHeight="1" x14ac:dyDescent="0.25">
      <c r="A23" s="9" t="s">
        <v>11</v>
      </c>
      <c r="B23" s="11">
        <v>10829306</v>
      </c>
      <c r="C23" s="11" t="s">
        <v>50</v>
      </c>
      <c r="D23" s="11">
        <v>12083938</v>
      </c>
      <c r="E23" s="11" t="s">
        <v>50</v>
      </c>
      <c r="F23" s="11">
        <v>11230515</v>
      </c>
      <c r="G23" s="11" t="s">
        <v>50</v>
      </c>
      <c r="H23" s="11">
        <v>12749395</v>
      </c>
      <c r="I23" s="11" t="s">
        <v>39</v>
      </c>
      <c r="J23" s="11">
        <v>15259242</v>
      </c>
      <c r="K23" s="11" t="s">
        <v>39</v>
      </c>
      <c r="L23" s="11">
        <v>16501709</v>
      </c>
      <c r="M23" s="11" t="s">
        <v>39</v>
      </c>
      <c r="N23" s="11">
        <v>16915996</v>
      </c>
      <c r="O23" s="11" t="s">
        <v>39</v>
      </c>
      <c r="P23" s="11">
        <v>19068697</v>
      </c>
      <c r="Q23" s="11" t="s">
        <v>39</v>
      </c>
      <c r="R23" s="11">
        <v>24320893</v>
      </c>
      <c r="S23" s="11" t="s">
        <v>39</v>
      </c>
      <c r="T23" s="11">
        <v>25038498</v>
      </c>
      <c r="U23" s="11" t="s">
        <v>39</v>
      </c>
    </row>
    <row r="24" spans="1:21" ht="11.45" customHeight="1" x14ac:dyDescent="0.25">
      <c r="A24" s="9" t="s">
        <v>25</v>
      </c>
      <c r="B24" s="10">
        <v>43182778</v>
      </c>
      <c r="C24" s="10" t="s">
        <v>39</v>
      </c>
      <c r="D24" s="10">
        <v>47652545</v>
      </c>
      <c r="E24" s="10" t="s">
        <v>39</v>
      </c>
      <c r="F24" s="10">
        <v>48100647</v>
      </c>
      <c r="G24" s="10" t="s">
        <v>39</v>
      </c>
      <c r="H24" s="10">
        <v>49798884</v>
      </c>
      <c r="I24" s="10" t="s">
        <v>39</v>
      </c>
      <c r="J24" s="10">
        <v>52359130</v>
      </c>
      <c r="K24" s="10" t="s">
        <v>39</v>
      </c>
      <c r="L24" s="10">
        <v>55426615</v>
      </c>
      <c r="M24" s="10" t="s">
        <v>39</v>
      </c>
      <c r="N24" s="10">
        <v>61341839</v>
      </c>
      <c r="O24" s="10" t="s">
        <v>39</v>
      </c>
      <c r="P24" s="10">
        <v>65233045</v>
      </c>
      <c r="Q24" s="10" t="s">
        <v>39</v>
      </c>
      <c r="R24" s="10">
        <v>65771059</v>
      </c>
      <c r="S24" s="10" t="s">
        <v>39</v>
      </c>
      <c r="T24" s="10">
        <v>67728098</v>
      </c>
      <c r="U24" s="10" t="s">
        <v>39</v>
      </c>
    </row>
    <row r="25" spans="1:21" ht="11.45" customHeight="1" x14ac:dyDescent="0.25">
      <c r="A25" s="9" t="s">
        <v>10</v>
      </c>
      <c r="B25" s="11">
        <v>36729444</v>
      </c>
      <c r="C25" s="11" t="s">
        <v>39</v>
      </c>
      <c r="D25" s="11">
        <v>41607105</v>
      </c>
      <c r="E25" s="11" t="s">
        <v>39</v>
      </c>
      <c r="F25" s="11">
        <v>42327929</v>
      </c>
      <c r="G25" s="11" t="s">
        <v>39</v>
      </c>
      <c r="H25" s="11">
        <v>46001492</v>
      </c>
      <c r="I25" s="11" t="s">
        <v>39</v>
      </c>
      <c r="J25" s="11">
        <v>46073942</v>
      </c>
      <c r="K25" s="11" t="s">
        <v>39</v>
      </c>
      <c r="L25" s="11">
        <v>46797708</v>
      </c>
      <c r="M25" s="11" t="s">
        <v>39</v>
      </c>
      <c r="N25" s="11">
        <v>44958968</v>
      </c>
      <c r="O25" s="11" t="s">
        <v>39</v>
      </c>
      <c r="P25" s="11">
        <v>48919374</v>
      </c>
      <c r="Q25" s="11" t="s">
        <v>39</v>
      </c>
      <c r="R25" s="11">
        <v>52505891</v>
      </c>
      <c r="S25" s="11" t="s">
        <v>39</v>
      </c>
      <c r="T25" s="11">
        <v>51580030</v>
      </c>
      <c r="U25" s="11" t="s">
        <v>39</v>
      </c>
    </row>
    <row r="26" spans="1:21" ht="11.45" customHeight="1" x14ac:dyDescent="0.25">
      <c r="A26" s="9" t="s">
        <v>5</v>
      </c>
      <c r="B26" s="10">
        <v>6652832</v>
      </c>
      <c r="C26" s="10" t="s">
        <v>39</v>
      </c>
      <c r="D26" s="10">
        <v>7237077</v>
      </c>
      <c r="E26" s="10" t="s">
        <v>39</v>
      </c>
      <c r="F26" s="10">
        <v>10138696</v>
      </c>
      <c r="G26" s="10" t="s">
        <v>39</v>
      </c>
      <c r="H26" s="10">
        <v>10775000</v>
      </c>
      <c r="I26" s="10" t="s">
        <v>39</v>
      </c>
      <c r="J26" s="10">
        <v>11438806</v>
      </c>
      <c r="K26" s="10" t="s">
        <v>39</v>
      </c>
      <c r="L26" s="10">
        <v>12543509</v>
      </c>
      <c r="M26" s="10" t="s">
        <v>39</v>
      </c>
      <c r="N26" s="10">
        <v>13707444</v>
      </c>
      <c r="O26" s="10" t="s">
        <v>39</v>
      </c>
      <c r="P26" s="10">
        <v>15581704</v>
      </c>
      <c r="Q26" s="10" t="s">
        <v>39</v>
      </c>
      <c r="R26" s="10">
        <v>16635013</v>
      </c>
      <c r="S26" s="10" t="s">
        <v>39</v>
      </c>
      <c r="T26" s="10">
        <v>17348056</v>
      </c>
      <c r="U26" s="10" t="s">
        <v>39</v>
      </c>
    </row>
    <row r="27" spans="1:21" ht="11.45" customHeight="1" x14ac:dyDescent="0.25">
      <c r="A27" s="9" t="s">
        <v>14</v>
      </c>
      <c r="B27" s="11">
        <v>43794338</v>
      </c>
      <c r="C27" s="11" t="s">
        <v>39</v>
      </c>
      <c r="D27" s="11">
        <v>47460809</v>
      </c>
      <c r="E27" s="11" t="s">
        <v>39</v>
      </c>
      <c r="F27" s="11">
        <v>48738575</v>
      </c>
      <c r="G27" s="11" t="s">
        <v>39</v>
      </c>
      <c r="H27" s="11">
        <v>50263236</v>
      </c>
      <c r="I27" s="11" t="s">
        <v>39</v>
      </c>
      <c r="J27" s="11">
        <v>51635500</v>
      </c>
      <c r="K27" s="11" t="s">
        <v>39</v>
      </c>
      <c r="L27" s="11">
        <v>55039251</v>
      </c>
      <c r="M27" s="11" t="s">
        <v>39</v>
      </c>
      <c r="N27" s="11">
        <v>56764239</v>
      </c>
      <c r="O27" s="11" t="s">
        <v>39</v>
      </c>
      <c r="P27" s="11">
        <v>60523190</v>
      </c>
      <c r="Q27" s="11" t="s">
        <v>39</v>
      </c>
      <c r="R27" s="11">
        <v>63195203</v>
      </c>
      <c r="S27" s="11" t="s">
        <v>39</v>
      </c>
      <c r="T27" s="11">
        <v>65010220</v>
      </c>
      <c r="U27" s="11" t="s">
        <v>39</v>
      </c>
    </row>
    <row r="28" spans="1:21" ht="11.45" customHeight="1" x14ac:dyDescent="0.25">
      <c r="A28" s="9" t="s">
        <v>6</v>
      </c>
      <c r="B28" s="10">
        <v>1814328</v>
      </c>
      <c r="C28" s="10" t="s">
        <v>39</v>
      </c>
      <c r="D28" s="10">
        <v>1947447</v>
      </c>
      <c r="E28" s="10" t="s">
        <v>39</v>
      </c>
      <c r="F28" s="10">
        <v>2021180</v>
      </c>
      <c r="G28" s="10" t="s">
        <v>39</v>
      </c>
      <c r="H28" s="10">
        <v>1947836</v>
      </c>
      <c r="I28" s="10" t="s">
        <v>39</v>
      </c>
      <c r="J28" s="10">
        <v>1935641</v>
      </c>
      <c r="K28" s="10" t="s">
        <v>39</v>
      </c>
      <c r="L28" s="10">
        <v>1874323</v>
      </c>
      <c r="M28" s="10" t="s">
        <v>39</v>
      </c>
      <c r="N28" s="10">
        <v>2268176</v>
      </c>
      <c r="O28" s="10" t="s">
        <v>39</v>
      </c>
      <c r="P28" s="10">
        <v>2488611</v>
      </c>
      <c r="Q28" s="10" t="s">
        <v>39</v>
      </c>
      <c r="R28" s="10">
        <v>2665743</v>
      </c>
      <c r="S28" s="10" t="s">
        <v>39</v>
      </c>
      <c r="T28" s="10">
        <v>2689344</v>
      </c>
      <c r="U28" s="10" t="s">
        <v>39</v>
      </c>
    </row>
    <row r="29" spans="1:21" ht="11.45" customHeight="1" x14ac:dyDescent="0.25">
      <c r="A29" s="9" t="s">
        <v>15</v>
      </c>
      <c r="B29" s="11">
        <v>877774</v>
      </c>
      <c r="C29" s="11" t="s">
        <v>39</v>
      </c>
      <c r="D29" s="11">
        <v>1063294</v>
      </c>
      <c r="E29" s="11" t="s">
        <v>39</v>
      </c>
      <c r="F29" s="11">
        <v>1096274</v>
      </c>
      <c r="G29" s="11" t="s">
        <v>39</v>
      </c>
      <c r="H29" s="11">
        <v>1249814</v>
      </c>
      <c r="I29" s="11" t="s">
        <v>39</v>
      </c>
      <c r="J29" s="11">
        <v>1431038</v>
      </c>
      <c r="K29" s="11" t="s">
        <v>39</v>
      </c>
      <c r="L29" s="11">
        <v>1474765</v>
      </c>
      <c r="M29" s="11" t="s">
        <v>39</v>
      </c>
      <c r="N29" s="11">
        <v>1573632</v>
      </c>
      <c r="O29" s="11" t="s">
        <v>39</v>
      </c>
      <c r="P29" s="11">
        <v>1778973</v>
      </c>
      <c r="Q29" s="11" t="s">
        <v>39</v>
      </c>
      <c r="R29" s="11">
        <v>1925397</v>
      </c>
      <c r="S29" s="11" t="s">
        <v>39</v>
      </c>
      <c r="T29" s="11">
        <v>1945919</v>
      </c>
      <c r="U29" s="11" t="s">
        <v>39</v>
      </c>
    </row>
    <row r="30" spans="1:21" ht="11.45" customHeight="1" x14ac:dyDescent="0.25">
      <c r="A30" s="9" t="s">
        <v>16</v>
      </c>
      <c r="B30" s="10">
        <v>791821</v>
      </c>
      <c r="C30" s="10" t="s">
        <v>39</v>
      </c>
      <c r="D30" s="10">
        <v>943285</v>
      </c>
      <c r="E30" s="10" t="s">
        <v>39</v>
      </c>
      <c r="F30" s="10">
        <v>1147927</v>
      </c>
      <c r="G30" s="10" t="s">
        <v>39</v>
      </c>
      <c r="H30" s="10">
        <v>1260336</v>
      </c>
      <c r="I30" s="10" t="s">
        <v>39</v>
      </c>
      <c r="J30" s="10">
        <v>1356835</v>
      </c>
      <c r="K30" s="10" t="s">
        <v>39</v>
      </c>
      <c r="L30" s="10">
        <v>1388487</v>
      </c>
      <c r="M30" s="10" t="s">
        <v>39</v>
      </c>
      <c r="N30" s="10">
        <v>1517890</v>
      </c>
      <c r="O30" s="10" t="s">
        <v>39</v>
      </c>
      <c r="P30" s="10">
        <v>1583801</v>
      </c>
      <c r="Q30" s="10" t="s">
        <v>39</v>
      </c>
      <c r="R30" s="10">
        <v>1744733</v>
      </c>
      <c r="S30" s="10" t="s">
        <v>39</v>
      </c>
      <c r="T30" s="10">
        <v>1937972</v>
      </c>
      <c r="U30" s="10" t="s">
        <v>39</v>
      </c>
    </row>
    <row r="31" spans="1:21" ht="11.45" customHeight="1" x14ac:dyDescent="0.25">
      <c r="A31" s="9" t="s">
        <v>17</v>
      </c>
      <c r="B31" s="11">
        <v>805472</v>
      </c>
      <c r="C31" s="11" t="s">
        <v>39</v>
      </c>
      <c r="D31" s="11">
        <v>873952</v>
      </c>
      <c r="E31" s="11" t="s">
        <v>39</v>
      </c>
      <c r="F31" s="11">
        <v>950421</v>
      </c>
      <c r="G31" s="11" t="s">
        <v>39</v>
      </c>
      <c r="H31" s="11">
        <v>944346</v>
      </c>
      <c r="I31" s="11" t="s">
        <v>39</v>
      </c>
      <c r="J31" s="11">
        <v>1038475</v>
      </c>
      <c r="K31" s="11" t="s">
        <v>39</v>
      </c>
      <c r="L31" s="11">
        <v>1089576</v>
      </c>
      <c r="M31" s="11" t="s">
        <v>39</v>
      </c>
      <c r="N31" s="11">
        <v>1053653</v>
      </c>
      <c r="O31" s="11" t="s">
        <v>39</v>
      </c>
      <c r="P31" s="11">
        <v>1045883</v>
      </c>
      <c r="Q31" s="11" t="s">
        <v>39</v>
      </c>
      <c r="R31" s="11">
        <v>1017733</v>
      </c>
      <c r="S31" s="11" t="s">
        <v>39</v>
      </c>
      <c r="T31" s="11">
        <v>1041117</v>
      </c>
      <c r="U31" s="11" t="s">
        <v>39</v>
      </c>
    </row>
    <row r="32" spans="1:21" ht="11.45" customHeight="1" x14ac:dyDescent="0.25">
      <c r="A32" s="9" t="s">
        <v>12</v>
      </c>
      <c r="B32" s="10">
        <v>3385809</v>
      </c>
      <c r="C32" s="10" t="s">
        <v>39</v>
      </c>
      <c r="D32" s="10">
        <v>3671426</v>
      </c>
      <c r="E32" s="10" t="s">
        <v>39</v>
      </c>
      <c r="F32" s="10">
        <v>4163641</v>
      </c>
      <c r="G32" s="10" t="s">
        <v>39</v>
      </c>
      <c r="H32" s="10">
        <v>4387692</v>
      </c>
      <c r="I32" s="10" t="s">
        <v>39</v>
      </c>
      <c r="J32" s="10">
        <v>4617751</v>
      </c>
      <c r="K32" s="10" t="s">
        <v>39</v>
      </c>
      <c r="L32" s="10">
        <v>4928511</v>
      </c>
      <c r="M32" s="10" t="s">
        <v>39</v>
      </c>
      <c r="N32" s="10">
        <v>5301843</v>
      </c>
      <c r="O32" s="10" t="s">
        <v>39</v>
      </c>
      <c r="P32" s="10">
        <v>5650077</v>
      </c>
      <c r="Q32" s="10" t="s">
        <v>39</v>
      </c>
      <c r="R32" s="10">
        <v>5945123</v>
      </c>
      <c r="S32" s="10" t="s">
        <v>39</v>
      </c>
      <c r="T32" s="10">
        <v>6168576</v>
      </c>
      <c r="U32" s="10" t="s">
        <v>39</v>
      </c>
    </row>
    <row r="33" spans="1:21" ht="11.45" customHeight="1" x14ac:dyDescent="0.25">
      <c r="A33" s="9" t="s">
        <v>18</v>
      </c>
      <c r="B33" s="11">
        <v>1118596</v>
      </c>
      <c r="C33" s="11" t="s">
        <v>39</v>
      </c>
      <c r="D33" s="11">
        <v>1198222</v>
      </c>
      <c r="E33" s="11" t="s">
        <v>39</v>
      </c>
      <c r="F33" s="11">
        <v>1195938</v>
      </c>
      <c r="G33" s="11" t="s">
        <v>39</v>
      </c>
      <c r="H33" s="11">
        <v>1311983</v>
      </c>
      <c r="I33" s="11" t="s">
        <v>39</v>
      </c>
      <c r="J33" s="11">
        <v>1399301</v>
      </c>
      <c r="K33" s="11" t="s">
        <v>39</v>
      </c>
      <c r="L33" s="11">
        <v>1428801</v>
      </c>
      <c r="M33" s="11" t="s">
        <v>39</v>
      </c>
      <c r="N33" s="11">
        <v>1468143</v>
      </c>
      <c r="O33" s="11" t="s">
        <v>39</v>
      </c>
      <c r="P33" s="11">
        <v>1662358</v>
      </c>
      <c r="Q33" s="11" t="s">
        <v>39</v>
      </c>
      <c r="R33" s="11">
        <v>1798002</v>
      </c>
      <c r="S33" s="11" t="s">
        <v>39</v>
      </c>
      <c r="T33" s="11">
        <v>1821836</v>
      </c>
      <c r="U33" s="11" t="s">
        <v>39</v>
      </c>
    </row>
    <row r="34" spans="1:21" ht="11.45" customHeight="1" x14ac:dyDescent="0.25">
      <c r="A34" s="9" t="s">
        <v>19</v>
      </c>
      <c r="B34" s="10">
        <v>10883100</v>
      </c>
      <c r="C34" s="10" t="s">
        <v>39</v>
      </c>
      <c r="D34" s="10">
        <v>11299400</v>
      </c>
      <c r="E34" s="10" t="s">
        <v>39</v>
      </c>
      <c r="F34" s="10">
        <v>11633584</v>
      </c>
      <c r="G34" s="10" t="s">
        <v>39</v>
      </c>
      <c r="H34" s="10">
        <v>12782900</v>
      </c>
      <c r="I34" s="10" t="s">
        <v>65</v>
      </c>
      <c r="J34" s="10">
        <v>13924881</v>
      </c>
      <c r="K34" s="10" t="s">
        <v>39</v>
      </c>
      <c r="L34" s="10">
        <v>15007135</v>
      </c>
      <c r="M34" s="10" t="s">
        <v>39</v>
      </c>
      <c r="N34" s="10">
        <v>15829488</v>
      </c>
      <c r="O34" s="10" t="s">
        <v>39</v>
      </c>
      <c r="P34" s="10">
        <v>17924191</v>
      </c>
      <c r="Q34" s="10" t="s">
        <v>39</v>
      </c>
      <c r="R34" s="10">
        <v>18780326</v>
      </c>
      <c r="S34" s="10" t="s">
        <v>39</v>
      </c>
      <c r="T34" s="10">
        <v>20129400</v>
      </c>
      <c r="U34" s="10" t="s">
        <v>39</v>
      </c>
    </row>
    <row r="35" spans="1:21" ht="11.45" customHeight="1" x14ac:dyDescent="0.25">
      <c r="A35" s="9" t="s">
        <v>3</v>
      </c>
      <c r="B35" s="11">
        <v>19210106</v>
      </c>
      <c r="C35" s="11" t="s">
        <v>39</v>
      </c>
      <c r="D35" s="11">
        <v>20180138</v>
      </c>
      <c r="E35" s="11" t="s">
        <v>39</v>
      </c>
      <c r="F35" s="11">
        <v>21211722</v>
      </c>
      <c r="G35" s="11" t="s">
        <v>39</v>
      </c>
      <c r="H35" s="11">
        <v>21782737</v>
      </c>
      <c r="I35" s="11" t="s">
        <v>39</v>
      </c>
      <c r="J35" s="11">
        <v>22246197</v>
      </c>
      <c r="K35" s="11" t="s">
        <v>39</v>
      </c>
      <c r="L35" s="11">
        <v>23544384</v>
      </c>
      <c r="M35" s="11" t="s">
        <v>39</v>
      </c>
      <c r="N35" s="11">
        <v>24677596</v>
      </c>
      <c r="O35" s="11" t="s">
        <v>39</v>
      </c>
      <c r="P35" s="11">
        <v>25906005</v>
      </c>
      <c r="Q35" s="11" t="s">
        <v>39</v>
      </c>
      <c r="R35" s="11">
        <v>27006207</v>
      </c>
      <c r="S35" s="11" t="s">
        <v>39</v>
      </c>
      <c r="T35" s="11">
        <v>27962315</v>
      </c>
      <c r="U35" s="11" t="s">
        <v>39</v>
      </c>
    </row>
    <row r="36" spans="1:21" ht="11.45" customHeight="1" x14ac:dyDescent="0.25">
      <c r="A36" s="9" t="s">
        <v>20</v>
      </c>
      <c r="B36" s="10">
        <v>4134970</v>
      </c>
      <c r="C36" s="10" t="s">
        <v>39</v>
      </c>
      <c r="D36" s="10">
        <v>4409550</v>
      </c>
      <c r="E36" s="10" t="s">
        <v>39</v>
      </c>
      <c r="F36" s="10">
        <v>4979294</v>
      </c>
      <c r="G36" s="10" t="s">
        <v>39</v>
      </c>
      <c r="H36" s="10">
        <v>5242972</v>
      </c>
      <c r="I36" s="10" t="s">
        <v>39</v>
      </c>
      <c r="J36" s="10">
        <v>5470335</v>
      </c>
      <c r="K36" s="10" t="s">
        <v>39</v>
      </c>
      <c r="L36" s="10">
        <v>5689570</v>
      </c>
      <c r="M36" s="10" t="s">
        <v>39</v>
      </c>
      <c r="N36" s="10">
        <v>6378793</v>
      </c>
      <c r="O36" s="10" t="s">
        <v>39</v>
      </c>
      <c r="P36" s="10">
        <v>6803667</v>
      </c>
      <c r="Q36" s="10" t="s">
        <v>39</v>
      </c>
      <c r="R36" s="10">
        <v>7082231</v>
      </c>
      <c r="S36" s="10" t="s">
        <v>39</v>
      </c>
      <c r="T36" s="10">
        <v>7470546</v>
      </c>
      <c r="U36" s="10" t="s">
        <v>39</v>
      </c>
    </row>
    <row r="37" spans="1:21" ht="11.45" customHeight="1" x14ac:dyDescent="0.25">
      <c r="A37" s="9" t="s">
        <v>21</v>
      </c>
      <c r="B37" s="11">
        <v>6756354</v>
      </c>
      <c r="C37" s="11" t="s">
        <v>39</v>
      </c>
      <c r="D37" s="11">
        <v>7263644</v>
      </c>
      <c r="E37" s="11" t="s">
        <v>39</v>
      </c>
      <c r="F37" s="11">
        <v>7503252</v>
      </c>
      <c r="G37" s="11" t="s">
        <v>39</v>
      </c>
      <c r="H37" s="11">
        <v>8400252</v>
      </c>
      <c r="I37" s="11" t="s">
        <v>39</v>
      </c>
      <c r="J37" s="11">
        <v>9688312</v>
      </c>
      <c r="K37" s="11" t="s">
        <v>39</v>
      </c>
      <c r="L37" s="11">
        <v>10839925</v>
      </c>
      <c r="M37" s="11" t="s">
        <v>39</v>
      </c>
      <c r="N37" s="11">
        <v>12343982</v>
      </c>
      <c r="O37" s="11" t="s">
        <v>39</v>
      </c>
      <c r="P37" s="11">
        <v>14299650</v>
      </c>
      <c r="Q37" s="11" t="s">
        <v>39</v>
      </c>
      <c r="R37" s="11">
        <v>15035803</v>
      </c>
      <c r="S37" s="11" t="s">
        <v>39</v>
      </c>
      <c r="T37" s="11">
        <v>16200438</v>
      </c>
      <c r="U37" s="11" t="s">
        <v>39</v>
      </c>
    </row>
    <row r="38" spans="1:21" ht="11.45" customHeight="1" x14ac:dyDescent="0.25">
      <c r="A38" s="9" t="s">
        <v>22</v>
      </c>
      <c r="B38" s="10">
        <v>1346343</v>
      </c>
      <c r="C38" s="10" t="s">
        <v>39</v>
      </c>
      <c r="D38" s="10">
        <v>1516699</v>
      </c>
      <c r="E38" s="10" t="s">
        <v>39</v>
      </c>
      <c r="F38" s="10">
        <v>1653361</v>
      </c>
      <c r="G38" s="10" t="s">
        <v>39</v>
      </c>
      <c r="H38" s="10">
        <v>1714538</v>
      </c>
      <c r="I38" s="10" t="s">
        <v>39</v>
      </c>
      <c r="J38" s="10">
        <v>1911817</v>
      </c>
      <c r="K38" s="10" t="s">
        <v>39</v>
      </c>
      <c r="L38" s="10">
        <v>2234232</v>
      </c>
      <c r="M38" s="10" t="s">
        <v>39</v>
      </c>
      <c r="N38" s="10">
        <v>2471411</v>
      </c>
      <c r="O38" s="10" t="s">
        <v>39</v>
      </c>
      <c r="P38" s="10">
        <v>2749258</v>
      </c>
      <c r="Q38" s="10" t="s">
        <v>39</v>
      </c>
      <c r="R38" s="10">
        <v>2786468</v>
      </c>
      <c r="S38" s="10" t="s">
        <v>39</v>
      </c>
      <c r="T38" s="10">
        <v>2672887</v>
      </c>
      <c r="U38" s="10" t="s">
        <v>39</v>
      </c>
    </row>
    <row r="39" spans="1:21" ht="11.45" customHeight="1" x14ac:dyDescent="0.25">
      <c r="A39" s="9" t="s">
        <v>24</v>
      </c>
      <c r="B39" s="11">
        <v>1767481</v>
      </c>
      <c r="C39" s="11" t="s">
        <v>39</v>
      </c>
      <c r="D39" s="11">
        <v>1921390</v>
      </c>
      <c r="E39" s="11" t="s">
        <v>39</v>
      </c>
      <c r="F39" s="11">
        <v>2124724</v>
      </c>
      <c r="G39" s="11" t="s">
        <v>39</v>
      </c>
      <c r="H39" s="11">
        <v>2226417</v>
      </c>
      <c r="I39" s="11" t="s">
        <v>39</v>
      </c>
      <c r="J39" s="11">
        <v>2373990</v>
      </c>
      <c r="K39" s="11" t="s">
        <v>39</v>
      </c>
      <c r="L39" s="11">
        <v>2669204</v>
      </c>
      <c r="M39" s="11" t="s">
        <v>39</v>
      </c>
      <c r="N39" s="11">
        <v>2990794</v>
      </c>
      <c r="O39" s="11" t="s">
        <v>39</v>
      </c>
      <c r="P39" s="11">
        <v>3543009</v>
      </c>
      <c r="Q39" s="11" t="s">
        <v>39</v>
      </c>
      <c r="R39" s="11" t="s">
        <v>51</v>
      </c>
      <c r="S39" s="11" t="s">
        <v>39</v>
      </c>
      <c r="T39" s="11">
        <v>4694812</v>
      </c>
      <c r="U39" s="11" t="s">
        <v>39</v>
      </c>
    </row>
    <row r="40" spans="1:21" ht="11.45" customHeight="1" x14ac:dyDescent="0.25">
      <c r="A40" s="9" t="s">
        <v>23</v>
      </c>
      <c r="B40" s="10">
        <v>1313019</v>
      </c>
      <c r="C40" s="10" t="s">
        <v>39</v>
      </c>
      <c r="D40" s="10">
        <v>1447702</v>
      </c>
      <c r="E40" s="10" t="s">
        <v>39</v>
      </c>
      <c r="F40" s="10">
        <v>1510699</v>
      </c>
      <c r="G40" s="10" t="s">
        <v>39</v>
      </c>
      <c r="H40" s="10">
        <v>1652786</v>
      </c>
      <c r="I40" s="10" t="s">
        <v>39</v>
      </c>
      <c r="J40" s="10">
        <v>1459974</v>
      </c>
      <c r="K40" s="10" t="s">
        <v>39</v>
      </c>
      <c r="L40" s="10">
        <v>1700746</v>
      </c>
      <c r="M40" s="10" t="s">
        <v>39</v>
      </c>
      <c r="N40" s="10">
        <v>1995812</v>
      </c>
      <c r="O40" s="10" t="s">
        <v>39</v>
      </c>
      <c r="P40" s="10">
        <v>2129507</v>
      </c>
      <c r="Q40" s="10" t="s">
        <v>39</v>
      </c>
      <c r="R40" s="10">
        <v>2213983</v>
      </c>
      <c r="S40" s="10" t="s">
        <v>39</v>
      </c>
      <c r="T40" s="10">
        <v>2409115</v>
      </c>
      <c r="U40" s="10" t="s">
        <v>39</v>
      </c>
    </row>
    <row r="41" spans="1:21" ht="11.45" customHeight="1" x14ac:dyDescent="0.25">
      <c r="A41" s="9" t="s">
        <v>9</v>
      </c>
      <c r="B41" s="11">
        <v>2318712</v>
      </c>
      <c r="C41" s="11" t="s">
        <v>39</v>
      </c>
      <c r="D41" s="11">
        <v>2622586</v>
      </c>
      <c r="E41" s="11" t="s">
        <v>39</v>
      </c>
      <c r="F41" s="11">
        <v>2778464</v>
      </c>
      <c r="G41" s="11" t="s">
        <v>39</v>
      </c>
      <c r="H41" s="11">
        <v>2796839</v>
      </c>
      <c r="I41" s="11" t="s">
        <v>39</v>
      </c>
      <c r="J41" s="11">
        <v>2731256</v>
      </c>
      <c r="K41" s="11" t="s">
        <v>39</v>
      </c>
      <c r="L41" s="11">
        <v>2622039</v>
      </c>
      <c r="M41" s="11" t="s">
        <v>39</v>
      </c>
      <c r="N41" s="11">
        <v>2788903</v>
      </c>
      <c r="O41" s="11" t="s">
        <v>39</v>
      </c>
      <c r="P41" s="11">
        <v>3180254</v>
      </c>
      <c r="Q41" s="11" t="s">
        <v>39</v>
      </c>
      <c r="R41" s="11">
        <v>3224164</v>
      </c>
      <c r="S41" s="11" t="s">
        <v>39</v>
      </c>
      <c r="T41" s="11">
        <v>3290238</v>
      </c>
      <c r="U41" s="11" t="s">
        <v>39</v>
      </c>
    </row>
    <row r="42" spans="1:21" ht="11.45" customHeight="1" x14ac:dyDescent="0.25">
      <c r="A42" s="9" t="s">
        <v>26</v>
      </c>
      <c r="B42" s="10">
        <v>4951119</v>
      </c>
      <c r="C42" s="10" t="s">
        <v>39</v>
      </c>
      <c r="D42" s="10">
        <v>5005826</v>
      </c>
      <c r="E42" s="10" t="s">
        <v>39</v>
      </c>
      <c r="F42" s="10">
        <v>4943811</v>
      </c>
      <c r="G42" s="10" t="s">
        <v>39</v>
      </c>
      <c r="H42" s="10">
        <v>5029656</v>
      </c>
      <c r="I42" s="10" t="s">
        <v>39</v>
      </c>
      <c r="J42" s="10">
        <v>5455363</v>
      </c>
      <c r="K42" s="10" t="s">
        <v>39</v>
      </c>
      <c r="L42" s="10">
        <v>6267866</v>
      </c>
      <c r="M42" s="10" t="s">
        <v>39</v>
      </c>
      <c r="N42" s="10">
        <v>6550337</v>
      </c>
      <c r="O42" s="10" t="s">
        <v>39</v>
      </c>
      <c r="P42" s="10">
        <v>6840963</v>
      </c>
      <c r="Q42" s="10" t="s">
        <v>39</v>
      </c>
      <c r="R42" s="10">
        <v>7217241</v>
      </c>
      <c r="S42" s="10" t="s">
        <v>39</v>
      </c>
      <c r="T42" s="10">
        <v>7407227</v>
      </c>
      <c r="U42" s="10" t="s">
        <v>39</v>
      </c>
    </row>
    <row r="43" spans="1:21" ht="11.45" customHeight="1" x14ac:dyDescent="0.25">
      <c r="A43" s="9" t="s">
        <v>59</v>
      </c>
      <c r="B43" s="11">
        <v>1186510</v>
      </c>
      <c r="C43" s="11" t="s">
        <v>39</v>
      </c>
      <c r="D43" s="11">
        <v>1382568</v>
      </c>
      <c r="E43" s="11" t="s">
        <v>39</v>
      </c>
      <c r="F43" s="11">
        <v>1621174</v>
      </c>
      <c r="G43" s="11" t="s">
        <v>39</v>
      </c>
      <c r="H43" s="11">
        <v>1918081</v>
      </c>
      <c r="I43" s="11" t="s">
        <v>39</v>
      </c>
      <c r="J43" s="11">
        <v>2596740</v>
      </c>
      <c r="K43" s="11" t="s">
        <v>39</v>
      </c>
      <c r="L43" s="11">
        <v>3376068</v>
      </c>
      <c r="M43" s="11" t="s">
        <v>39</v>
      </c>
      <c r="N43" s="11">
        <v>3977547</v>
      </c>
      <c r="O43" s="11" t="s">
        <v>39</v>
      </c>
      <c r="P43" s="11" t="s">
        <v>51</v>
      </c>
      <c r="Q43" s="11" t="s">
        <v>39</v>
      </c>
      <c r="R43" s="11" t="s">
        <v>51</v>
      </c>
      <c r="S43" s="11" t="s">
        <v>39</v>
      </c>
      <c r="T43" s="11">
        <v>4533098</v>
      </c>
      <c r="U43" s="11" t="s">
        <v>39</v>
      </c>
    </row>
    <row r="44" spans="1:21" ht="11.45" customHeight="1" x14ac:dyDescent="0.25">
      <c r="A44" s="9" t="s">
        <v>60</v>
      </c>
      <c r="B44" s="10">
        <v>64324</v>
      </c>
      <c r="C44" s="10" t="s">
        <v>39</v>
      </c>
      <c r="D44" s="10">
        <v>66986</v>
      </c>
      <c r="E44" s="10" t="s">
        <v>39</v>
      </c>
      <c r="F44" s="10">
        <v>62382</v>
      </c>
      <c r="G44" s="10" t="s">
        <v>39</v>
      </c>
      <c r="H44" s="10">
        <v>59640</v>
      </c>
      <c r="I44" s="10" t="s">
        <v>39</v>
      </c>
      <c r="J44" s="10">
        <v>61251</v>
      </c>
      <c r="K44" s="10" t="s">
        <v>39</v>
      </c>
      <c r="L44" s="10">
        <v>56666</v>
      </c>
      <c r="M44" s="10" t="s">
        <v>39</v>
      </c>
      <c r="N44" s="10">
        <v>69084</v>
      </c>
      <c r="O44" s="10" t="s">
        <v>39</v>
      </c>
      <c r="P44" s="10">
        <v>79262</v>
      </c>
      <c r="Q44" s="10" t="s">
        <v>39</v>
      </c>
      <c r="R44" s="10">
        <v>85283</v>
      </c>
      <c r="S44" s="10" t="s">
        <v>39</v>
      </c>
      <c r="T44" s="10">
        <v>98110</v>
      </c>
      <c r="U44" s="10" t="s">
        <v>39</v>
      </c>
    </row>
    <row r="45" spans="1:21" ht="11.45" customHeight="1" x14ac:dyDescent="0.25">
      <c r="A45" s="9" t="s">
        <v>61</v>
      </c>
      <c r="B45" s="11" t="s">
        <v>51</v>
      </c>
      <c r="C45" s="11" t="s">
        <v>39</v>
      </c>
      <c r="D45" s="11" t="s">
        <v>51</v>
      </c>
      <c r="E45" s="11" t="s">
        <v>39</v>
      </c>
      <c r="F45" s="11">
        <v>4538228</v>
      </c>
      <c r="G45" s="11" t="s">
        <v>39</v>
      </c>
      <c r="H45" s="11">
        <v>4777926</v>
      </c>
      <c r="I45" s="11" t="s">
        <v>39</v>
      </c>
      <c r="J45" s="11">
        <v>4854610</v>
      </c>
      <c r="K45" s="11" t="s">
        <v>39</v>
      </c>
      <c r="L45" s="11">
        <v>5303531</v>
      </c>
      <c r="M45" s="11" t="s">
        <v>39</v>
      </c>
      <c r="N45" s="11">
        <v>5920859</v>
      </c>
      <c r="O45" s="11" t="s">
        <v>39</v>
      </c>
      <c r="P45" s="11" t="s">
        <v>51</v>
      </c>
      <c r="Q45" s="11" t="s">
        <v>39</v>
      </c>
      <c r="R45" s="11" t="s">
        <v>51</v>
      </c>
      <c r="S45" s="11" t="s">
        <v>39</v>
      </c>
      <c r="T45" s="11" t="s">
        <v>51</v>
      </c>
      <c r="U45" s="11" t="s">
        <v>39</v>
      </c>
    </row>
    <row r="46" spans="1:21" ht="11.45" customHeight="1" x14ac:dyDescent="0.25">
      <c r="A46" s="9" t="s">
        <v>62</v>
      </c>
      <c r="B46" s="10" t="s">
        <v>51</v>
      </c>
      <c r="C46" s="10" t="s">
        <v>39</v>
      </c>
      <c r="D46" s="10" t="s">
        <v>51</v>
      </c>
      <c r="E46" s="10" t="s">
        <v>39</v>
      </c>
      <c r="F46" s="10" t="s">
        <v>51</v>
      </c>
      <c r="G46" s="10" t="s">
        <v>39</v>
      </c>
      <c r="H46" s="10" t="s">
        <v>51</v>
      </c>
      <c r="I46" s="10" t="s">
        <v>39</v>
      </c>
      <c r="J46" s="10" t="s">
        <v>51</v>
      </c>
      <c r="K46" s="10" t="s">
        <v>39</v>
      </c>
      <c r="L46" s="10" t="s">
        <v>51</v>
      </c>
      <c r="M46" s="10" t="s">
        <v>39</v>
      </c>
      <c r="N46" s="10">
        <v>10385876</v>
      </c>
      <c r="O46" s="10" t="s">
        <v>39</v>
      </c>
      <c r="P46" s="10" t="s">
        <v>51</v>
      </c>
      <c r="Q46" s="10" t="s">
        <v>39</v>
      </c>
      <c r="R46" s="10" t="s">
        <v>51</v>
      </c>
      <c r="S46" s="10" t="s">
        <v>39</v>
      </c>
      <c r="T46" s="10" t="s">
        <v>51</v>
      </c>
      <c r="U46" s="10" t="s">
        <v>39</v>
      </c>
    </row>
    <row r="47" spans="1:21" ht="11.45" customHeight="1" x14ac:dyDescent="0.25">
      <c r="A47" s="9" t="s">
        <v>63</v>
      </c>
      <c r="B47" s="11">
        <v>20483978</v>
      </c>
      <c r="C47" s="11" t="s">
        <v>39</v>
      </c>
      <c r="D47" s="11">
        <v>21210608</v>
      </c>
      <c r="E47" s="11" t="s">
        <v>39</v>
      </c>
      <c r="F47" s="11">
        <v>21853784</v>
      </c>
      <c r="G47" s="11" t="s">
        <v>39</v>
      </c>
      <c r="H47" s="11" t="s">
        <v>51</v>
      </c>
      <c r="I47" s="11" t="s">
        <v>58</v>
      </c>
      <c r="J47" s="11" t="s">
        <v>51</v>
      </c>
      <c r="K47" s="11" t="s">
        <v>39</v>
      </c>
      <c r="L47" s="11">
        <v>44274119</v>
      </c>
      <c r="M47" s="11" t="s">
        <v>39</v>
      </c>
      <c r="N47" s="11">
        <v>43469604</v>
      </c>
      <c r="O47" s="11" t="s">
        <v>39</v>
      </c>
      <c r="P47" s="11" t="s">
        <v>51</v>
      </c>
      <c r="Q47" s="11" t="s">
        <v>39</v>
      </c>
      <c r="R47" s="11" t="s">
        <v>51</v>
      </c>
      <c r="S47" s="11" t="s">
        <v>39</v>
      </c>
      <c r="T47" s="11" t="s">
        <v>51</v>
      </c>
      <c r="U47" s="11" t="s">
        <v>39</v>
      </c>
    </row>
    <row r="48" spans="1:21" ht="11.45" customHeight="1" x14ac:dyDescent="0.25">
      <c r="A48" s="9" t="s">
        <v>64</v>
      </c>
      <c r="B48" s="10" t="s">
        <v>51</v>
      </c>
      <c r="C48" s="10" t="s">
        <v>39</v>
      </c>
      <c r="D48" s="10">
        <v>531503</v>
      </c>
      <c r="E48" s="10" t="s">
        <v>39</v>
      </c>
      <c r="F48" s="10">
        <v>1264163</v>
      </c>
      <c r="G48" s="10" t="s">
        <v>39</v>
      </c>
      <c r="H48" s="10" t="s">
        <v>51</v>
      </c>
      <c r="I48" s="10" t="s">
        <v>39</v>
      </c>
      <c r="J48" s="10" t="s">
        <v>51</v>
      </c>
      <c r="K48" s="10" t="s">
        <v>39</v>
      </c>
      <c r="L48" s="10">
        <v>1559924</v>
      </c>
      <c r="M48" s="10" t="s">
        <v>39</v>
      </c>
      <c r="N48" s="10">
        <v>1662121</v>
      </c>
      <c r="O48" s="10" t="s">
        <v>39</v>
      </c>
      <c r="P48" s="10">
        <v>843609</v>
      </c>
      <c r="Q48" s="10" t="s">
        <v>65</v>
      </c>
      <c r="R48" s="10" t="s">
        <v>51</v>
      </c>
      <c r="S48" s="10" t="s">
        <v>39</v>
      </c>
      <c r="T48" s="10" t="s">
        <v>51</v>
      </c>
      <c r="U48" s="10" t="s">
        <v>39</v>
      </c>
    </row>
    <row r="49" spans="1:21" ht="11.45" customHeight="1" x14ac:dyDescent="0.25">
      <c r="A49" s="9" t="s">
        <v>66</v>
      </c>
      <c r="B49" s="11">
        <v>258942</v>
      </c>
      <c r="C49" s="11" t="s">
        <v>39</v>
      </c>
      <c r="D49" s="11">
        <v>324249</v>
      </c>
      <c r="E49" s="11" t="s">
        <v>39</v>
      </c>
      <c r="F49" s="11">
        <v>347052</v>
      </c>
      <c r="G49" s="11" t="s">
        <v>39</v>
      </c>
      <c r="H49" s="11">
        <v>394938</v>
      </c>
      <c r="I49" s="11" t="s">
        <v>39</v>
      </c>
      <c r="J49" s="11">
        <v>417090</v>
      </c>
      <c r="K49" s="11" t="s">
        <v>39</v>
      </c>
      <c r="L49" s="11">
        <v>479152</v>
      </c>
      <c r="M49" s="11" t="s">
        <v>39</v>
      </c>
      <c r="N49" s="11">
        <v>508300</v>
      </c>
      <c r="O49" s="11" t="s">
        <v>39</v>
      </c>
      <c r="P49" s="11">
        <v>626879</v>
      </c>
      <c r="Q49" s="11" t="s">
        <v>39</v>
      </c>
      <c r="R49" s="11">
        <v>702833</v>
      </c>
      <c r="S49" s="11" t="s">
        <v>39</v>
      </c>
      <c r="T49" s="11">
        <v>755438</v>
      </c>
      <c r="U49" s="11" t="s">
        <v>39</v>
      </c>
    </row>
    <row r="50" spans="1:21" ht="11.45" customHeight="1" x14ac:dyDescent="0.25">
      <c r="A50" s="9" t="s">
        <v>67</v>
      </c>
      <c r="B50" s="10" t="s">
        <v>51</v>
      </c>
      <c r="C50" s="10" t="s">
        <v>39</v>
      </c>
      <c r="D50" s="10" t="s">
        <v>51</v>
      </c>
      <c r="E50" s="10" t="s">
        <v>39</v>
      </c>
      <c r="F50" s="10">
        <v>785615</v>
      </c>
      <c r="G50" s="10" t="s">
        <v>39</v>
      </c>
      <c r="H50" s="10">
        <v>851584</v>
      </c>
      <c r="I50" s="10" t="s">
        <v>39</v>
      </c>
      <c r="J50" s="10">
        <v>976221</v>
      </c>
      <c r="K50" s="10" t="s">
        <v>39</v>
      </c>
      <c r="L50" s="10">
        <v>1127284</v>
      </c>
      <c r="M50" s="10" t="s">
        <v>39</v>
      </c>
      <c r="N50" s="10">
        <v>1277956</v>
      </c>
      <c r="O50" s="10" t="s">
        <v>39</v>
      </c>
      <c r="P50" s="10" t="s">
        <v>51</v>
      </c>
      <c r="Q50" s="10" t="s">
        <v>39</v>
      </c>
      <c r="R50" s="10" t="s">
        <v>51</v>
      </c>
      <c r="S50" s="10" t="s">
        <v>39</v>
      </c>
      <c r="T50" s="10" t="s">
        <v>51</v>
      </c>
      <c r="U50" s="10" t="s">
        <v>39</v>
      </c>
    </row>
    <row r="51" spans="1:21" ht="11.45" customHeight="1" x14ac:dyDescent="0.25">
      <c r="A51" s="9" t="s">
        <v>68</v>
      </c>
      <c r="B51" s="11" t="s">
        <v>51</v>
      </c>
      <c r="C51" s="11" t="s">
        <v>39</v>
      </c>
      <c r="D51" s="11" t="s">
        <v>51</v>
      </c>
      <c r="E51" s="11" t="s">
        <v>39</v>
      </c>
      <c r="F51" s="11" t="s">
        <v>51</v>
      </c>
      <c r="G51" s="11" t="s">
        <v>39</v>
      </c>
      <c r="H51" s="11" t="s">
        <v>51</v>
      </c>
      <c r="I51" s="11" t="s">
        <v>39</v>
      </c>
      <c r="J51" s="11" t="s">
        <v>51</v>
      </c>
      <c r="K51" s="11" t="s">
        <v>39</v>
      </c>
      <c r="L51" s="11" t="s">
        <v>51</v>
      </c>
      <c r="M51" s="11" t="s">
        <v>39</v>
      </c>
      <c r="N51" s="11" t="s">
        <v>51</v>
      </c>
      <c r="O51" s="11" t="s">
        <v>39</v>
      </c>
      <c r="P51" s="11" t="s">
        <v>51</v>
      </c>
      <c r="Q51" s="11" t="s">
        <v>39</v>
      </c>
      <c r="R51" s="11">
        <v>31135545</v>
      </c>
      <c r="S51" s="11" t="s">
        <v>39</v>
      </c>
      <c r="T51" s="11">
        <v>38853764</v>
      </c>
      <c r="U51" s="11" t="s">
        <v>39</v>
      </c>
    </row>
    <row r="53" spans="1:21" ht="11.45" customHeight="1" x14ac:dyDescent="0.25">
      <c r="A53" s="5" t="s">
        <v>69</v>
      </c>
    </row>
    <row r="54" spans="1:21" ht="11.45" customHeight="1" x14ac:dyDescent="0.25">
      <c r="A54" s="5" t="s">
        <v>51</v>
      </c>
      <c r="B54" s="3" t="s">
        <v>70</v>
      </c>
    </row>
    <row r="55" spans="1:21" ht="11.45" customHeight="1" x14ac:dyDescent="0.25">
      <c r="A55" s="5" t="s">
        <v>71</v>
      </c>
    </row>
    <row r="56" spans="1:21" ht="11.45" customHeight="1" x14ac:dyDescent="0.25">
      <c r="A56" s="5" t="s">
        <v>65</v>
      </c>
      <c r="B56" s="3" t="s">
        <v>72</v>
      </c>
    </row>
    <row r="57" spans="1:21" ht="11.45" customHeight="1" x14ac:dyDescent="0.25">
      <c r="A57" s="5" t="s">
        <v>50</v>
      </c>
      <c r="B57" s="3" t="s">
        <v>73</v>
      </c>
    </row>
    <row r="58" spans="1:21" ht="11.45" customHeight="1" x14ac:dyDescent="0.25">
      <c r="A58" s="5" t="s">
        <v>58</v>
      </c>
      <c r="B58" s="3" t="s">
        <v>74</v>
      </c>
    </row>
  </sheetData>
  <mergeCells count="10"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1.45" customHeight="1" x14ac:dyDescent="0.25"/>
  <cols>
    <col min="1" max="1" width="29.85546875" style="4" customWidth="1"/>
    <col min="2" max="2" width="10" style="4" customWidth="1"/>
    <col min="3" max="3" width="5" style="4" customWidth="1"/>
    <col min="4" max="4" width="10" style="4" customWidth="1"/>
    <col min="5" max="5" width="5" style="4" customWidth="1"/>
    <col min="6" max="6" width="10" style="4" customWidth="1"/>
    <col min="7" max="7" width="5" style="4" customWidth="1"/>
    <col min="8" max="8" width="10" style="4" customWidth="1"/>
    <col min="9" max="9" width="5" style="4" customWidth="1"/>
    <col min="10" max="10" width="10" style="4" customWidth="1"/>
    <col min="11" max="11" width="5" style="4" customWidth="1"/>
    <col min="12" max="12" width="10" style="4" customWidth="1"/>
    <col min="13" max="13" width="5" style="4" customWidth="1"/>
    <col min="14" max="14" width="10" style="4" customWidth="1"/>
    <col min="15" max="15" width="5" style="4" customWidth="1"/>
    <col min="16" max="16" width="10" style="4" customWidth="1"/>
    <col min="17" max="17" width="5" style="4" customWidth="1"/>
    <col min="18" max="18" width="10" style="4" customWidth="1"/>
    <col min="19" max="19" width="5" style="4" customWidth="1"/>
    <col min="20" max="20" width="10" style="4" customWidth="1"/>
    <col min="21" max="21" width="5" style="4" customWidth="1"/>
    <col min="22" max="16384" width="9.140625" style="4"/>
  </cols>
  <sheetData>
    <row r="1" spans="1:21" ht="11.45" customHeight="1" x14ac:dyDescent="0.25">
      <c r="A1" s="3" t="s">
        <v>79</v>
      </c>
    </row>
    <row r="2" spans="1:21" ht="11.45" customHeight="1" x14ac:dyDescent="0.25">
      <c r="A2" s="3" t="s">
        <v>27</v>
      </c>
      <c r="B2" s="5" t="s">
        <v>28</v>
      </c>
    </row>
    <row r="3" spans="1:21" ht="11.45" customHeight="1" x14ac:dyDescent="0.25">
      <c r="A3" s="3" t="s">
        <v>29</v>
      </c>
      <c r="B3" s="3" t="s">
        <v>78</v>
      </c>
    </row>
    <row r="5" spans="1:21" ht="11.45" customHeight="1" x14ac:dyDescent="0.25">
      <c r="A5" s="5" t="s">
        <v>30</v>
      </c>
      <c r="C5" s="3" t="s">
        <v>31</v>
      </c>
    </row>
    <row r="6" spans="1:21" ht="11.45" customHeight="1" x14ac:dyDescent="0.25">
      <c r="A6" s="5" t="s">
        <v>32</v>
      </c>
      <c r="C6" s="3" t="s">
        <v>80</v>
      </c>
    </row>
    <row r="7" spans="1:21" ht="11.45" customHeight="1" x14ac:dyDescent="0.25">
      <c r="A7" s="5" t="s">
        <v>34</v>
      </c>
      <c r="C7" s="3" t="s">
        <v>35</v>
      </c>
    </row>
    <row r="8" spans="1:21" ht="11.45" customHeight="1" x14ac:dyDescent="0.25">
      <c r="A8" s="5" t="s">
        <v>77</v>
      </c>
      <c r="C8" s="3" t="s">
        <v>36</v>
      </c>
    </row>
    <row r="10" spans="1:21" ht="11.45" customHeight="1" x14ac:dyDescent="0.25">
      <c r="A10" s="6" t="s">
        <v>37</v>
      </c>
      <c r="B10" s="34" t="s">
        <v>76</v>
      </c>
      <c r="C10" s="34" t="s">
        <v>39</v>
      </c>
      <c r="D10" s="34" t="s">
        <v>38</v>
      </c>
      <c r="E10" s="34" t="s">
        <v>39</v>
      </c>
      <c r="F10" s="34" t="s">
        <v>40</v>
      </c>
      <c r="G10" s="34" t="s">
        <v>39</v>
      </c>
      <c r="H10" s="34" t="s">
        <v>41</v>
      </c>
      <c r="I10" s="34" t="s">
        <v>39</v>
      </c>
      <c r="J10" s="34" t="s">
        <v>42</v>
      </c>
      <c r="K10" s="34" t="s">
        <v>39</v>
      </c>
      <c r="L10" s="34" t="s">
        <v>43</v>
      </c>
      <c r="M10" s="34" t="s">
        <v>39</v>
      </c>
      <c r="N10" s="34" t="s">
        <v>44</v>
      </c>
      <c r="O10" s="34" t="s">
        <v>39</v>
      </c>
      <c r="P10" s="34" t="s">
        <v>45</v>
      </c>
      <c r="Q10" s="34" t="s">
        <v>39</v>
      </c>
      <c r="R10" s="34" t="s">
        <v>46</v>
      </c>
      <c r="S10" s="34" t="s">
        <v>39</v>
      </c>
      <c r="T10" s="34" t="s">
        <v>47</v>
      </c>
      <c r="U10" s="34" t="s">
        <v>39</v>
      </c>
    </row>
    <row r="11" spans="1:21" ht="11.45" customHeight="1" x14ac:dyDescent="0.25">
      <c r="A11" s="7" t="s">
        <v>48</v>
      </c>
      <c r="B11" s="8" t="s">
        <v>39</v>
      </c>
      <c r="C11" s="8" t="s">
        <v>39</v>
      </c>
      <c r="D11" s="8" t="s">
        <v>39</v>
      </c>
      <c r="E11" s="8" t="s">
        <v>39</v>
      </c>
      <c r="F11" s="8" t="s">
        <v>39</v>
      </c>
      <c r="G11" s="8" t="s">
        <v>39</v>
      </c>
      <c r="H11" s="8" t="s">
        <v>39</v>
      </c>
      <c r="I11" s="8" t="s">
        <v>39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39</v>
      </c>
      <c r="O11" s="8" t="s">
        <v>39</v>
      </c>
      <c r="P11" s="8" t="s">
        <v>39</v>
      </c>
      <c r="Q11" s="8" t="s">
        <v>39</v>
      </c>
      <c r="R11" s="8" t="s">
        <v>39</v>
      </c>
      <c r="S11" s="8" t="s">
        <v>39</v>
      </c>
      <c r="T11" s="8" t="s">
        <v>39</v>
      </c>
      <c r="U11" s="8" t="s">
        <v>39</v>
      </c>
    </row>
    <row r="12" spans="1:21" ht="11.45" customHeight="1" x14ac:dyDescent="0.25">
      <c r="A12" s="9" t="s">
        <v>49</v>
      </c>
      <c r="B12" s="10">
        <v>703217148</v>
      </c>
      <c r="C12" s="10" t="s">
        <v>50</v>
      </c>
      <c r="D12" s="10">
        <v>736005286</v>
      </c>
      <c r="E12" s="10" t="s">
        <v>39</v>
      </c>
      <c r="F12" s="10">
        <v>751062897</v>
      </c>
      <c r="G12" s="10" t="s">
        <v>39</v>
      </c>
      <c r="H12" s="10" t="s">
        <v>51</v>
      </c>
      <c r="I12" s="10" t="s">
        <v>39</v>
      </c>
      <c r="J12" s="10">
        <v>798455534</v>
      </c>
      <c r="K12" s="10" t="s">
        <v>39</v>
      </c>
      <c r="L12" s="10">
        <v>842094674</v>
      </c>
      <c r="M12" s="10" t="s">
        <v>39</v>
      </c>
      <c r="N12" s="10">
        <v>876845557</v>
      </c>
      <c r="O12" s="10" t="s">
        <v>39</v>
      </c>
      <c r="P12" s="10">
        <v>928554906</v>
      </c>
      <c r="Q12" s="10" t="s">
        <v>50</v>
      </c>
      <c r="R12" s="10">
        <v>969016751</v>
      </c>
      <c r="S12" s="10" t="s">
        <v>50</v>
      </c>
      <c r="T12" s="10">
        <v>999794950</v>
      </c>
      <c r="U12" s="10" t="s">
        <v>39</v>
      </c>
    </row>
    <row r="13" spans="1:21" ht="11.45" customHeight="1" x14ac:dyDescent="0.25">
      <c r="A13" s="9" t="s">
        <v>52</v>
      </c>
      <c r="B13" s="11">
        <v>779893874</v>
      </c>
      <c r="C13" s="11" t="s">
        <v>50</v>
      </c>
      <c r="D13" s="11">
        <v>813042561</v>
      </c>
      <c r="E13" s="11" t="s">
        <v>39</v>
      </c>
      <c r="F13" s="11">
        <v>855830681</v>
      </c>
      <c r="G13" s="11" t="s">
        <v>39</v>
      </c>
      <c r="H13" s="11">
        <v>876842950</v>
      </c>
      <c r="I13" s="11" t="s">
        <v>50</v>
      </c>
      <c r="J13" s="11">
        <v>907146605</v>
      </c>
      <c r="K13" s="11" t="s">
        <v>50</v>
      </c>
      <c r="L13" s="11">
        <v>966504943</v>
      </c>
      <c r="M13" s="11" t="s">
        <v>39</v>
      </c>
      <c r="N13" s="11">
        <v>998886631</v>
      </c>
      <c r="O13" s="11" t="s">
        <v>39</v>
      </c>
      <c r="P13" s="11">
        <v>1059809056</v>
      </c>
      <c r="Q13" s="11" t="s">
        <v>50</v>
      </c>
      <c r="R13" s="11">
        <v>1102849912</v>
      </c>
      <c r="S13" s="11" t="s">
        <v>50</v>
      </c>
      <c r="T13" s="11">
        <v>1140645513</v>
      </c>
      <c r="U13" s="11" t="s">
        <v>50</v>
      </c>
    </row>
    <row r="14" spans="1:21" ht="11.45" customHeight="1" x14ac:dyDescent="0.25">
      <c r="A14" s="9" t="s">
        <v>53</v>
      </c>
      <c r="B14" s="10">
        <v>772036701</v>
      </c>
      <c r="C14" s="10" t="s">
        <v>50</v>
      </c>
      <c r="D14" s="10">
        <v>804521611</v>
      </c>
      <c r="E14" s="10" t="s">
        <v>39</v>
      </c>
      <c r="F14" s="10">
        <v>844287028</v>
      </c>
      <c r="G14" s="10" t="s">
        <v>39</v>
      </c>
      <c r="H14" s="10">
        <v>864637242</v>
      </c>
      <c r="I14" s="10" t="s">
        <v>50</v>
      </c>
      <c r="J14" s="10">
        <v>893769391</v>
      </c>
      <c r="K14" s="10" t="s">
        <v>50</v>
      </c>
      <c r="L14" s="10">
        <v>952347917</v>
      </c>
      <c r="M14" s="10" t="s">
        <v>39</v>
      </c>
      <c r="N14" s="10">
        <v>983440040</v>
      </c>
      <c r="O14" s="10" t="s">
        <v>39</v>
      </c>
      <c r="P14" s="10">
        <v>1042399119</v>
      </c>
      <c r="Q14" s="10" t="s">
        <v>50</v>
      </c>
      <c r="R14" s="10">
        <v>1084200975</v>
      </c>
      <c r="S14" s="10" t="s">
        <v>50</v>
      </c>
      <c r="T14" s="10">
        <v>1121092018</v>
      </c>
      <c r="U14" s="10" t="s">
        <v>50</v>
      </c>
    </row>
    <row r="15" spans="1:21" ht="11.45" customHeight="1" x14ac:dyDescent="0.25">
      <c r="A15" s="9" t="s">
        <v>54</v>
      </c>
      <c r="B15" s="11">
        <v>610898285</v>
      </c>
      <c r="C15" s="11" t="s">
        <v>50</v>
      </c>
      <c r="D15" s="11">
        <v>640402580</v>
      </c>
      <c r="E15" s="11" t="s">
        <v>39</v>
      </c>
      <c r="F15" s="11">
        <v>645790249</v>
      </c>
      <c r="G15" s="11" t="s">
        <v>39</v>
      </c>
      <c r="H15" s="11" t="s">
        <v>51</v>
      </c>
      <c r="I15" s="11" t="s">
        <v>39</v>
      </c>
      <c r="J15" s="11">
        <v>687817975</v>
      </c>
      <c r="K15" s="11" t="s">
        <v>39</v>
      </c>
      <c r="L15" s="11">
        <v>721488022</v>
      </c>
      <c r="M15" s="11" t="s">
        <v>39</v>
      </c>
      <c r="N15" s="11">
        <v>746546450</v>
      </c>
      <c r="O15" s="11" t="s">
        <v>39</v>
      </c>
      <c r="P15" s="11">
        <v>789630697</v>
      </c>
      <c r="Q15" s="11" t="s">
        <v>50</v>
      </c>
      <c r="R15" s="11">
        <v>822789475</v>
      </c>
      <c r="S15" s="11" t="s">
        <v>50</v>
      </c>
      <c r="T15" s="11">
        <v>847478736</v>
      </c>
      <c r="U15" s="11" t="s">
        <v>39</v>
      </c>
    </row>
    <row r="16" spans="1:21" ht="11.45" customHeight="1" x14ac:dyDescent="0.25">
      <c r="A16" s="9" t="s">
        <v>55</v>
      </c>
      <c r="B16" s="10">
        <v>12988051</v>
      </c>
      <c r="C16" s="10" t="s">
        <v>39</v>
      </c>
      <c r="D16" s="10">
        <v>13618136</v>
      </c>
      <c r="E16" s="10" t="s">
        <v>39</v>
      </c>
      <c r="F16" s="10">
        <v>13872644</v>
      </c>
      <c r="G16" s="10" t="s">
        <v>39</v>
      </c>
      <c r="H16" s="10">
        <v>14152360</v>
      </c>
      <c r="I16" s="10" t="s">
        <v>39</v>
      </c>
      <c r="J16" s="10">
        <v>14641070</v>
      </c>
      <c r="K16" s="10" t="s">
        <v>39</v>
      </c>
      <c r="L16" s="10">
        <v>15846926</v>
      </c>
      <c r="M16" s="10" t="s">
        <v>39</v>
      </c>
      <c r="N16" s="10">
        <v>15210781</v>
      </c>
      <c r="O16" s="10" t="s">
        <v>39</v>
      </c>
      <c r="P16" s="10">
        <v>16319257</v>
      </c>
      <c r="Q16" s="10" t="s">
        <v>39</v>
      </c>
      <c r="R16" s="10">
        <v>17559915</v>
      </c>
      <c r="S16" s="10" t="s">
        <v>39</v>
      </c>
      <c r="T16" s="10">
        <v>18057611</v>
      </c>
      <c r="U16" s="10" t="s">
        <v>39</v>
      </c>
    </row>
    <row r="17" spans="1:21" ht="11.45" customHeight="1" x14ac:dyDescent="0.25">
      <c r="A17" s="9" t="s">
        <v>4</v>
      </c>
      <c r="B17" s="11">
        <v>4344510</v>
      </c>
      <c r="C17" s="11" t="s">
        <v>39</v>
      </c>
      <c r="D17" s="11">
        <v>4936967</v>
      </c>
      <c r="E17" s="11" t="s">
        <v>39</v>
      </c>
      <c r="F17" s="11">
        <v>5494014</v>
      </c>
      <c r="G17" s="11" t="s">
        <v>39</v>
      </c>
      <c r="H17" s="11">
        <v>5847289</v>
      </c>
      <c r="I17" s="11" t="s">
        <v>39</v>
      </c>
      <c r="J17" s="11">
        <v>5945908</v>
      </c>
      <c r="K17" s="11" t="s">
        <v>39</v>
      </c>
      <c r="L17" s="11">
        <v>6279036</v>
      </c>
      <c r="M17" s="11" t="s">
        <v>39</v>
      </c>
      <c r="N17" s="11">
        <v>7196397</v>
      </c>
      <c r="O17" s="11" t="s">
        <v>39</v>
      </c>
      <c r="P17" s="11">
        <v>7461646</v>
      </c>
      <c r="Q17" s="11" t="s">
        <v>39</v>
      </c>
      <c r="R17" s="11">
        <v>7799680</v>
      </c>
      <c r="S17" s="11" t="s">
        <v>39</v>
      </c>
      <c r="T17" s="11">
        <v>8187634</v>
      </c>
      <c r="U17" s="11" t="s">
        <v>39</v>
      </c>
    </row>
    <row r="18" spans="1:21" ht="11.45" customHeight="1" x14ac:dyDescent="0.25">
      <c r="A18" s="9" t="s">
        <v>56</v>
      </c>
      <c r="B18" s="10">
        <v>12211878</v>
      </c>
      <c r="C18" s="10" t="s">
        <v>39</v>
      </c>
      <c r="D18" s="10">
        <v>12898712</v>
      </c>
      <c r="E18" s="10" t="s">
        <v>39</v>
      </c>
      <c r="F18" s="10">
        <v>15098817</v>
      </c>
      <c r="G18" s="10" t="s">
        <v>39</v>
      </c>
      <c r="H18" s="10">
        <v>15407671</v>
      </c>
      <c r="I18" s="10" t="s">
        <v>39</v>
      </c>
      <c r="J18" s="10">
        <v>15587076</v>
      </c>
      <c r="K18" s="10" t="s">
        <v>39</v>
      </c>
      <c r="L18" s="10">
        <v>17195550</v>
      </c>
      <c r="M18" s="10" t="s">
        <v>39</v>
      </c>
      <c r="N18" s="10">
        <v>18388853</v>
      </c>
      <c r="O18" s="10" t="s">
        <v>39</v>
      </c>
      <c r="P18" s="10">
        <v>20000561</v>
      </c>
      <c r="Q18" s="10" t="s">
        <v>39</v>
      </c>
      <c r="R18" s="10">
        <v>21247150</v>
      </c>
      <c r="S18" s="10" t="s">
        <v>39</v>
      </c>
      <c r="T18" s="10">
        <v>21998366</v>
      </c>
      <c r="U18" s="10" t="s">
        <v>39</v>
      </c>
    </row>
    <row r="19" spans="1:21" ht="11.45" customHeight="1" x14ac:dyDescent="0.25">
      <c r="A19" s="9" t="s">
        <v>7</v>
      </c>
      <c r="B19" s="11">
        <v>5839785</v>
      </c>
      <c r="C19" s="11" t="s">
        <v>39</v>
      </c>
      <c r="D19" s="11">
        <v>6164984</v>
      </c>
      <c r="E19" s="11" t="s">
        <v>39</v>
      </c>
      <c r="F19" s="11">
        <v>6281712</v>
      </c>
      <c r="G19" s="11" t="s">
        <v>39</v>
      </c>
      <c r="H19" s="11">
        <v>6437015</v>
      </c>
      <c r="I19" s="11" t="s">
        <v>39</v>
      </c>
      <c r="J19" s="11">
        <v>6708461</v>
      </c>
      <c r="K19" s="11" t="s">
        <v>50</v>
      </c>
      <c r="L19" s="11">
        <v>7164604</v>
      </c>
      <c r="M19" s="11" t="s">
        <v>50</v>
      </c>
      <c r="N19" s="11">
        <v>7518778</v>
      </c>
      <c r="O19" s="11" t="s">
        <v>50</v>
      </c>
      <c r="P19" s="11">
        <v>7673208</v>
      </c>
      <c r="Q19" s="11" t="s">
        <v>50</v>
      </c>
      <c r="R19" s="11">
        <v>7966674</v>
      </c>
      <c r="S19" s="11" t="s">
        <v>50</v>
      </c>
      <c r="T19" s="11">
        <v>8279387</v>
      </c>
      <c r="U19" s="11" t="s">
        <v>50</v>
      </c>
    </row>
    <row r="20" spans="1:21" ht="11.45" customHeight="1" x14ac:dyDescent="0.25">
      <c r="A20" s="9" t="s">
        <v>57</v>
      </c>
      <c r="B20" s="10">
        <v>134541690</v>
      </c>
      <c r="C20" s="10" t="s">
        <v>39</v>
      </c>
      <c r="D20" s="10">
        <v>141740709</v>
      </c>
      <c r="E20" s="10" t="s">
        <v>39</v>
      </c>
      <c r="F20" s="10">
        <v>147000783</v>
      </c>
      <c r="G20" s="10" t="s">
        <v>39</v>
      </c>
      <c r="H20" s="10">
        <v>149395295</v>
      </c>
      <c r="I20" s="10" t="s">
        <v>39</v>
      </c>
      <c r="J20" s="10">
        <v>154927904</v>
      </c>
      <c r="K20" s="10" t="s">
        <v>39</v>
      </c>
      <c r="L20" s="10">
        <v>160893747</v>
      </c>
      <c r="M20" s="10" t="s">
        <v>39</v>
      </c>
      <c r="N20" s="10">
        <v>165623773</v>
      </c>
      <c r="O20" s="10" t="s">
        <v>39</v>
      </c>
      <c r="P20" s="10">
        <v>172312123</v>
      </c>
      <c r="Q20" s="10" t="s">
        <v>39</v>
      </c>
      <c r="R20" s="10">
        <v>179242169</v>
      </c>
      <c r="S20" s="10" t="s">
        <v>39</v>
      </c>
      <c r="T20" s="10">
        <v>185121042</v>
      </c>
      <c r="U20" s="10" t="s">
        <v>39</v>
      </c>
    </row>
    <row r="21" spans="1:21" ht="11.45" customHeight="1" x14ac:dyDescent="0.25">
      <c r="A21" s="9" t="s">
        <v>8</v>
      </c>
      <c r="B21" s="11">
        <v>2401763</v>
      </c>
      <c r="C21" s="11" t="s">
        <v>39</v>
      </c>
      <c r="D21" s="11">
        <v>2725937</v>
      </c>
      <c r="E21" s="11" t="s">
        <v>39</v>
      </c>
      <c r="F21" s="11">
        <v>2839895</v>
      </c>
      <c r="G21" s="11" t="s">
        <v>39</v>
      </c>
      <c r="H21" s="11">
        <v>2980865</v>
      </c>
      <c r="I21" s="11" t="s">
        <v>39</v>
      </c>
      <c r="J21" s="11">
        <v>3087070</v>
      </c>
      <c r="K21" s="11" t="s">
        <v>39</v>
      </c>
      <c r="L21" s="11">
        <v>3112143</v>
      </c>
      <c r="M21" s="11" t="s">
        <v>39</v>
      </c>
      <c r="N21" s="11">
        <v>3324914</v>
      </c>
      <c r="O21" s="11" t="s">
        <v>39</v>
      </c>
      <c r="P21" s="11">
        <v>3544932</v>
      </c>
      <c r="Q21" s="11" t="s">
        <v>39</v>
      </c>
      <c r="R21" s="11">
        <v>3591495</v>
      </c>
      <c r="S21" s="11" t="s">
        <v>39</v>
      </c>
      <c r="T21" s="11">
        <v>3789955</v>
      </c>
      <c r="U21" s="11" t="s">
        <v>39</v>
      </c>
    </row>
    <row r="22" spans="1:21" ht="11.45" customHeight="1" x14ac:dyDescent="0.25">
      <c r="A22" s="9" t="s">
        <v>13</v>
      </c>
      <c r="B22" s="10">
        <v>7929663</v>
      </c>
      <c r="C22" s="10" t="s">
        <v>58</v>
      </c>
      <c r="D22" s="10">
        <v>7899637</v>
      </c>
      <c r="E22" s="10" t="s">
        <v>58</v>
      </c>
      <c r="F22" s="10">
        <v>9969130</v>
      </c>
      <c r="G22" s="10" t="s">
        <v>58</v>
      </c>
      <c r="H22" s="10" t="s">
        <v>51</v>
      </c>
      <c r="I22" s="10" t="s">
        <v>58</v>
      </c>
      <c r="J22" s="10">
        <v>10363254</v>
      </c>
      <c r="K22" s="10" t="s">
        <v>50</v>
      </c>
      <c r="L22" s="10">
        <v>10755648</v>
      </c>
      <c r="M22" s="10" t="s">
        <v>50</v>
      </c>
      <c r="N22" s="10">
        <v>10555090</v>
      </c>
      <c r="O22" s="10" t="s">
        <v>50</v>
      </c>
      <c r="P22" s="10" t="s">
        <v>51</v>
      </c>
      <c r="Q22" s="10" t="s">
        <v>39</v>
      </c>
      <c r="R22" s="10">
        <v>12260206</v>
      </c>
      <c r="S22" s="10" t="s">
        <v>50</v>
      </c>
      <c r="T22" s="10">
        <v>11918503</v>
      </c>
      <c r="U22" s="10" t="s">
        <v>50</v>
      </c>
    </row>
    <row r="23" spans="1:21" ht="11.45" customHeight="1" x14ac:dyDescent="0.25">
      <c r="A23" s="9" t="s">
        <v>11</v>
      </c>
      <c r="B23" s="11">
        <v>19856896</v>
      </c>
      <c r="C23" s="11" t="s">
        <v>50</v>
      </c>
      <c r="D23" s="11">
        <v>20315597</v>
      </c>
      <c r="E23" s="11" t="s">
        <v>50</v>
      </c>
      <c r="F23" s="11">
        <v>18212022</v>
      </c>
      <c r="G23" s="11" t="s">
        <v>50</v>
      </c>
      <c r="H23" s="11">
        <v>20115254</v>
      </c>
      <c r="I23" s="11" t="s">
        <v>39</v>
      </c>
      <c r="J23" s="11">
        <v>22674051</v>
      </c>
      <c r="K23" s="11" t="s">
        <v>39</v>
      </c>
      <c r="L23" s="11">
        <v>24166974</v>
      </c>
      <c r="M23" s="11" t="s">
        <v>39</v>
      </c>
      <c r="N23" s="11">
        <v>24996038</v>
      </c>
      <c r="O23" s="11" t="s">
        <v>39</v>
      </c>
      <c r="P23" s="11">
        <v>27211268</v>
      </c>
      <c r="Q23" s="11" t="s">
        <v>39</v>
      </c>
      <c r="R23" s="11">
        <v>33585639</v>
      </c>
      <c r="S23" s="11" t="s">
        <v>39</v>
      </c>
      <c r="T23" s="11">
        <v>34202053</v>
      </c>
      <c r="U23" s="11" t="s">
        <v>39</v>
      </c>
    </row>
    <row r="24" spans="1:21" ht="11.45" customHeight="1" x14ac:dyDescent="0.25">
      <c r="A24" s="9" t="s">
        <v>25</v>
      </c>
      <c r="B24" s="10">
        <v>98800631</v>
      </c>
      <c r="C24" s="10" t="s">
        <v>39</v>
      </c>
      <c r="D24" s="10">
        <v>103083343</v>
      </c>
      <c r="E24" s="10" t="s">
        <v>39</v>
      </c>
      <c r="F24" s="10">
        <v>100409178</v>
      </c>
      <c r="G24" s="10" t="s">
        <v>39</v>
      </c>
      <c r="H24" s="10">
        <v>101673090</v>
      </c>
      <c r="I24" s="10" t="s">
        <v>39</v>
      </c>
      <c r="J24" s="10">
        <v>107545009</v>
      </c>
      <c r="K24" s="10" t="s">
        <v>39</v>
      </c>
      <c r="L24" s="10">
        <v>114448411</v>
      </c>
      <c r="M24" s="10" t="s">
        <v>39</v>
      </c>
      <c r="N24" s="10">
        <v>123541778</v>
      </c>
      <c r="O24" s="10" t="s">
        <v>39</v>
      </c>
      <c r="P24" s="10">
        <v>129392382</v>
      </c>
      <c r="Q24" s="10" t="s">
        <v>39</v>
      </c>
      <c r="R24" s="10">
        <v>130803657</v>
      </c>
      <c r="S24" s="10" t="s">
        <v>39</v>
      </c>
      <c r="T24" s="10">
        <v>135008823</v>
      </c>
      <c r="U24" s="10" t="s">
        <v>39</v>
      </c>
    </row>
    <row r="25" spans="1:21" ht="11.45" customHeight="1" x14ac:dyDescent="0.25">
      <c r="A25" s="9" t="s">
        <v>10</v>
      </c>
      <c r="B25" s="11">
        <v>125864400</v>
      </c>
      <c r="C25" s="11" t="s">
        <v>39</v>
      </c>
      <c r="D25" s="11">
        <v>148791996</v>
      </c>
      <c r="E25" s="11" t="s">
        <v>39</v>
      </c>
      <c r="F25" s="11">
        <v>148855084</v>
      </c>
      <c r="G25" s="11" t="s">
        <v>39</v>
      </c>
      <c r="H25" s="11">
        <v>153694338</v>
      </c>
      <c r="I25" s="11" t="s">
        <v>39</v>
      </c>
      <c r="J25" s="11">
        <v>152958605</v>
      </c>
      <c r="K25" s="11" t="s">
        <v>39</v>
      </c>
      <c r="L25" s="11">
        <v>157492941</v>
      </c>
      <c r="M25" s="11" t="s">
        <v>39</v>
      </c>
      <c r="N25" s="11">
        <v>157263479</v>
      </c>
      <c r="O25" s="11" t="s">
        <v>39</v>
      </c>
      <c r="P25" s="11">
        <v>166830634</v>
      </c>
      <c r="Q25" s="11" t="s">
        <v>39</v>
      </c>
      <c r="R25" s="11">
        <v>171475894</v>
      </c>
      <c r="S25" s="11" t="s">
        <v>39</v>
      </c>
      <c r="T25" s="11">
        <v>174628055</v>
      </c>
      <c r="U25" s="11" t="s">
        <v>39</v>
      </c>
    </row>
    <row r="26" spans="1:21" ht="11.45" customHeight="1" x14ac:dyDescent="0.25">
      <c r="A26" s="9" t="s">
        <v>5</v>
      </c>
      <c r="B26" s="10">
        <v>7919729</v>
      </c>
      <c r="C26" s="10" t="s">
        <v>39</v>
      </c>
      <c r="D26" s="10">
        <v>8520950</v>
      </c>
      <c r="E26" s="10" t="s">
        <v>39</v>
      </c>
      <c r="F26" s="10">
        <v>11543653</v>
      </c>
      <c r="G26" s="10" t="s">
        <v>39</v>
      </c>
      <c r="H26" s="10">
        <v>12205708</v>
      </c>
      <c r="I26" s="10" t="s">
        <v>39</v>
      </c>
      <c r="J26" s="10">
        <v>12882822</v>
      </c>
      <c r="K26" s="10" t="s">
        <v>39</v>
      </c>
      <c r="L26" s="10">
        <v>14157026</v>
      </c>
      <c r="M26" s="10" t="s">
        <v>39</v>
      </c>
      <c r="N26" s="10">
        <v>15446591</v>
      </c>
      <c r="O26" s="10" t="s">
        <v>39</v>
      </c>
      <c r="P26" s="10">
        <v>17409937</v>
      </c>
      <c r="Q26" s="10" t="s">
        <v>39</v>
      </c>
      <c r="R26" s="10">
        <v>18648937</v>
      </c>
      <c r="S26" s="10" t="s">
        <v>39</v>
      </c>
      <c r="T26" s="10">
        <v>19553495</v>
      </c>
      <c r="U26" s="10" t="s">
        <v>39</v>
      </c>
    </row>
    <row r="27" spans="1:21" ht="11.45" customHeight="1" x14ac:dyDescent="0.25">
      <c r="A27" s="9" t="s">
        <v>14</v>
      </c>
      <c r="B27" s="11">
        <v>98813845</v>
      </c>
      <c r="C27" s="11" t="s">
        <v>39</v>
      </c>
      <c r="D27" s="11">
        <v>103723869</v>
      </c>
      <c r="E27" s="11" t="s">
        <v>39</v>
      </c>
      <c r="F27" s="11">
        <v>103733157</v>
      </c>
      <c r="G27" s="11" t="s">
        <v>39</v>
      </c>
      <c r="H27" s="11">
        <v>103862530</v>
      </c>
      <c r="I27" s="11" t="s">
        <v>39</v>
      </c>
      <c r="J27" s="11">
        <v>106552352</v>
      </c>
      <c r="K27" s="11" t="s">
        <v>39</v>
      </c>
      <c r="L27" s="11">
        <v>113392137</v>
      </c>
      <c r="M27" s="11" t="s">
        <v>39</v>
      </c>
      <c r="N27" s="11">
        <v>116944243</v>
      </c>
      <c r="O27" s="11" t="s">
        <v>39</v>
      </c>
      <c r="P27" s="11">
        <v>123195556</v>
      </c>
      <c r="Q27" s="11" t="s">
        <v>39</v>
      </c>
      <c r="R27" s="11">
        <v>128100932</v>
      </c>
      <c r="S27" s="11" t="s">
        <v>39</v>
      </c>
      <c r="T27" s="11">
        <v>131381653</v>
      </c>
      <c r="U27" s="11" t="s">
        <v>39</v>
      </c>
    </row>
    <row r="28" spans="1:21" ht="11.45" customHeight="1" x14ac:dyDescent="0.25">
      <c r="A28" s="9" t="s">
        <v>6</v>
      </c>
      <c r="B28" s="10">
        <v>2429235</v>
      </c>
      <c r="C28" s="10" t="s">
        <v>39</v>
      </c>
      <c r="D28" s="10">
        <v>2494714</v>
      </c>
      <c r="E28" s="10" t="s">
        <v>39</v>
      </c>
      <c r="F28" s="10">
        <v>2530150</v>
      </c>
      <c r="G28" s="10" t="s">
        <v>39</v>
      </c>
      <c r="H28" s="10">
        <v>2388389</v>
      </c>
      <c r="I28" s="10" t="s">
        <v>39</v>
      </c>
      <c r="J28" s="10">
        <v>2369620</v>
      </c>
      <c r="K28" s="10" t="s">
        <v>39</v>
      </c>
      <c r="L28" s="10">
        <v>2315875</v>
      </c>
      <c r="M28" s="10" t="s">
        <v>39</v>
      </c>
      <c r="N28" s="10">
        <v>2729961</v>
      </c>
      <c r="O28" s="10" t="s">
        <v>39</v>
      </c>
      <c r="P28" s="10">
        <v>2946461</v>
      </c>
      <c r="Q28" s="10" t="s">
        <v>39</v>
      </c>
      <c r="R28" s="10">
        <v>3177161</v>
      </c>
      <c r="S28" s="10" t="s">
        <v>39</v>
      </c>
      <c r="T28" s="10">
        <v>3242957</v>
      </c>
      <c r="U28" s="10" t="s">
        <v>39</v>
      </c>
    </row>
    <row r="29" spans="1:21" ht="11.45" customHeight="1" x14ac:dyDescent="0.25">
      <c r="A29" s="9" t="s">
        <v>15</v>
      </c>
      <c r="B29" s="11">
        <v>1311538</v>
      </c>
      <c r="C29" s="11" t="s">
        <v>39</v>
      </c>
      <c r="D29" s="11">
        <v>1584996</v>
      </c>
      <c r="E29" s="11" t="s">
        <v>39</v>
      </c>
      <c r="F29" s="11">
        <v>1644758</v>
      </c>
      <c r="G29" s="11" t="s">
        <v>39</v>
      </c>
      <c r="H29" s="11">
        <v>1839241</v>
      </c>
      <c r="I29" s="11" t="s">
        <v>39</v>
      </c>
      <c r="J29" s="11">
        <v>2098381</v>
      </c>
      <c r="K29" s="11" t="s">
        <v>39</v>
      </c>
      <c r="L29" s="11">
        <v>2139393</v>
      </c>
      <c r="M29" s="11" t="s">
        <v>39</v>
      </c>
      <c r="N29" s="11">
        <v>2303643</v>
      </c>
      <c r="O29" s="11" t="s">
        <v>39</v>
      </c>
      <c r="P29" s="11">
        <v>2577338</v>
      </c>
      <c r="Q29" s="11" t="s">
        <v>39</v>
      </c>
      <c r="R29" s="11">
        <v>2808808</v>
      </c>
      <c r="S29" s="11" t="s">
        <v>39</v>
      </c>
      <c r="T29" s="11">
        <v>2853333</v>
      </c>
      <c r="U29" s="11" t="s">
        <v>39</v>
      </c>
    </row>
    <row r="30" spans="1:21" ht="11.45" customHeight="1" x14ac:dyDescent="0.25">
      <c r="A30" s="9" t="s">
        <v>16</v>
      </c>
      <c r="B30" s="10">
        <v>1361422</v>
      </c>
      <c r="C30" s="10" t="s">
        <v>39</v>
      </c>
      <c r="D30" s="10">
        <v>1576910</v>
      </c>
      <c r="E30" s="10" t="s">
        <v>39</v>
      </c>
      <c r="F30" s="10">
        <v>2238245</v>
      </c>
      <c r="G30" s="10" t="s">
        <v>39</v>
      </c>
      <c r="H30" s="10">
        <v>2460250</v>
      </c>
      <c r="I30" s="10" t="s">
        <v>39</v>
      </c>
      <c r="J30" s="10">
        <v>2673531</v>
      </c>
      <c r="K30" s="10" t="s">
        <v>39</v>
      </c>
      <c r="L30" s="10">
        <v>2805808</v>
      </c>
      <c r="M30" s="10" t="s">
        <v>39</v>
      </c>
      <c r="N30" s="10">
        <v>3064514</v>
      </c>
      <c r="O30" s="10" t="s">
        <v>39</v>
      </c>
      <c r="P30" s="10">
        <v>3253204</v>
      </c>
      <c r="Q30" s="10" t="s">
        <v>39</v>
      </c>
      <c r="R30" s="10">
        <v>3620390</v>
      </c>
      <c r="S30" s="10" t="s">
        <v>39</v>
      </c>
      <c r="T30" s="10">
        <v>4037749</v>
      </c>
      <c r="U30" s="10" t="s">
        <v>39</v>
      </c>
    </row>
    <row r="31" spans="1:21" ht="11.45" customHeight="1" x14ac:dyDescent="0.25">
      <c r="A31" s="9" t="s">
        <v>17</v>
      </c>
      <c r="B31" s="11">
        <v>854717</v>
      </c>
      <c r="C31" s="11" t="s">
        <v>39</v>
      </c>
      <c r="D31" s="11">
        <v>934995</v>
      </c>
      <c r="E31" s="11" t="s">
        <v>39</v>
      </c>
      <c r="F31" s="11">
        <v>1021673</v>
      </c>
      <c r="G31" s="11" t="s">
        <v>39</v>
      </c>
      <c r="H31" s="11">
        <v>1044336</v>
      </c>
      <c r="I31" s="11" t="s">
        <v>39</v>
      </c>
      <c r="J31" s="11">
        <v>1142892</v>
      </c>
      <c r="K31" s="11" t="s">
        <v>39</v>
      </c>
      <c r="L31" s="11">
        <v>1196117</v>
      </c>
      <c r="M31" s="11" t="s">
        <v>39</v>
      </c>
      <c r="N31" s="11">
        <v>1161784</v>
      </c>
      <c r="O31" s="11" t="s">
        <v>39</v>
      </c>
      <c r="P31" s="11">
        <v>1155958</v>
      </c>
      <c r="Q31" s="11" t="s">
        <v>39</v>
      </c>
      <c r="R31" s="11">
        <v>1139037</v>
      </c>
      <c r="S31" s="11" t="s">
        <v>39</v>
      </c>
      <c r="T31" s="11">
        <v>1165256</v>
      </c>
      <c r="U31" s="11" t="s">
        <v>39</v>
      </c>
    </row>
    <row r="32" spans="1:21" ht="11.45" customHeight="1" x14ac:dyDescent="0.25">
      <c r="A32" s="9" t="s">
        <v>12</v>
      </c>
      <c r="B32" s="10">
        <v>7304010</v>
      </c>
      <c r="C32" s="10" t="s">
        <v>39</v>
      </c>
      <c r="D32" s="10">
        <v>7586727</v>
      </c>
      <c r="E32" s="10" t="s">
        <v>39</v>
      </c>
      <c r="F32" s="10">
        <v>8808152</v>
      </c>
      <c r="G32" s="10" t="s">
        <v>39</v>
      </c>
      <c r="H32" s="10">
        <v>9317445</v>
      </c>
      <c r="I32" s="10" t="s">
        <v>39</v>
      </c>
      <c r="J32" s="10">
        <v>10132916</v>
      </c>
      <c r="K32" s="10" t="s">
        <v>39</v>
      </c>
      <c r="L32" s="10">
        <v>10913250</v>
      </c>
      <c r="M32" s="10" t="s">
        <v>39</v>
      </c>
      <c r="N32" s="10">
        <v>11648144</v>
      </c>
      <c r="O32" s="10" t="s">
        <v>39</v>
      </c>
      <c r="P32" s="10">
        <v>12459373</v>
      </c>
      <c r="Q32" s="10" t="s">
        <v>39</v>
      </c>
      <c r="R32" s="10">
        <v>13116056</v>
      </c>
      <c r="S32" s="10" t="s">
        <v>39</v>
      </c>
      <c r="T32" s="10">
        <v>13454090</v>
      </c>
      <c r="U32" s="10" t="s">
        <v>39</v>
      </c>
    </row>
    <row r="33" spans="1:21" ht="11.45" customHeight="1" x14ac:dyDescent="0.25">
      <c r="A33" s="9" t="s">
        <v>18</v>
      </c>
      <c r="B33" s="11">
        <v>1276983</v>
      </c>
      <c r="C33" s="11" t="s">
        <v>39</v>
      </c>
      <c r="D33" s="11">
        <v>1342460</v>
      </c>
      <c r="E33" s="11" t="s">
        <v>39</v>
      </c>
      <c r="F33" s="11">
        <v>1350986</v>
      </c>
      <c r="G33" s="11" t="s">
        <v>39</v>
      </c>
      <c r="H33" s="11">
        <v>1460645</v>
      </c>
      <c r="I33" s="11" t="s">
        <v>39</v>
      </c>
      <c r="J33" s="11">
        <v>1554679</v>
      </c>
      <c r="K33" s="11" t="s">
        <v>39</v>
      </c>
      <c r="L33" s="11">
        <v>1586068</v>
      </c>
      <c r="M33" s="11" t="s">
        <v>39</v>
      </c>
      <c r="N33" s="11">
        <v>1619532</v>
      </c>
      <c r="O33" s="11" t="s">
        <v>39</v>
      </c>
      <c r="P33" s="11">
        <v>1829467</v>
      </c>
      <c r="Q33" s="11" t="s">
        <v>39</v>
      </c>
      <c r="R33" s="11">
        <v>1982579</v>
      </c>
      <c r="S33" s="11" t="s">
        <v>39</v>
      </c>
      <c r="T33" s="11">
        <v>2022912</v>
      </c>
      <c r="U33" s="11" t="s">
        <v>39</v>
      </c>
    </row>
    <row r="34" spans="1:21" ht="11.45" customHeight="1" x14ac:dyDescent="0.25">
      <c r="A34" s="9" t="s">
        <v>19</v>
      </c>
      <c r="B34" s="10">
        <v>30008300</v>
      </c>
      <c r="C34" s="10" t="s">
        <v>39</v>
      </c>
      <c r="D34" s="10">
        <v>30666800</v>
      </c>
      <c r="E34" s="10" t="s">
        <v>39</v>
      </c>
      <c r="F34" s="10">
        <v>31150585</v>
      </c>
      <c r="G34" s="10" t="s">
        <v>39</v>
      </c>
      <c r="H34" s="10">
        <v>34050183</v>
      </c>
      <c r="I34" s="10" t="s">
        <v>65</v>
      </c>
      <c r="J34" s="10">
        <v>35856074</v>
      </c>
      <c r="K34" s="10" t="s">
        <v>39</v>
      </c>
      <c r="L34" s="10">
        <v>37318438</v>
      </c>
      <c r="M34" s="10" t="s">
        <v>39</v>
      </c>
      <c r="N34" s="10">
        <v>38883066</v>
      </c>
      <c r="O34" s="10" t="s">
        <v>39</v>
      </c>
      <c r="P34" s="10">
        <v>42235134</v>
      </c>
      <c r="Q34" s="10" t="s">
        <v>39</v>
      </c>
      <c r="R34" s="10">
        <v>43912615</v>
      </c>
      <c r="S34" s="10" t="s">
        <v>39</v>
      </c>
      <c r="T34" s="10">
        <v>45916002</v>
      </c>
      <c r="U34" s="10" t="s">
        <v>39</v>
      </c>
    </row>
    <row r="35" spans="1:21" ht="11.45" customHeight="1" x14ac:dyDescent="0.25">
      <c r="A35" s="9" t="s">
        <v>3</v>
      </c>
      <c r="B35" s="11">
        <v>29700112</v>
      </c>
      <c r="C35" s="11" t="s">
        <v>39</v>
      </c>
      <c r="D35" s="11">
        <v>30906198</v>
      </c>
      <c r="E35" s="11" t="s">
        <v>39</v>
      </c>
      <c r="F35" s="11">
        <v>32325646</v>
      </c>
      <c r="G35" s="11" t="s">
        <v>39</v>
      </c>
      <c r="H35" s="11">
        <v>32940265</v>
      </c>
      <c r="I35" s="11" t="s">
        <v>39</v>
      </c>
      <c r="J35" s="11">
        <v>33646592</v>
      </c>
      <c r="K35" s="11" t="s">
        <v>39</v>
      </c>
      <c r="L35" s="11">
        <v>35350102</v>
      </c>
      <c r="M35" s="11" t="s">
        <v>39</v>
      </c>
      <c r="N35" s="11">
        <v>37090751</v>
      </c>
      <c r="O35" s="11" t="s">
        <v>39</v>
      </c>
      <c r="P35" s="11">
        <v>38586622</v>
      </c>
      <c r="Q35" s="11" t="s">
        <v>39</v>
      </c>
      <c r="R35" s="11">
        <v>40093480</v>
      </c>
      <c r="S35" s="11" t="s">
        <v>39</v>
      </c>
      <c r="T35" s="11">
        <v>41321435</v>
      </c>
      <c r="U35" s="11" t="s">
        <v>39</v>
      </c>
    </row>
    <row r="36" spans="1:21" ht="11.45" customHeight="1" x14ac:dyDescent="0.25">
      <c r="A36" s="9" t="s">
        <v>20</v>
      </c>
      <c r="B36" s="10">
        <v>20461496</v>
      </c>
      <c r="C36" s="10" t="s">
        <v>39</v>
      </c>
      <c r="D36" s="10">
        <v>21476616</v>
      </c>
      <c r="E36" s="10" t="s">
        <v>39</v>
      </c>
      <c r="F36" s="10">
        <v>22635388</v>
      </c>
      <c r="G36" s="10" t="s">
        <v>39</v>
      </c>
      <c r="H36" s="10">
        <v>23401138</v>
      </c>
      <c r="I36" s="10" t="s">
        <v>39</v>
      </c>
      <c r="J36" s="10">
        <v>25083978</v>
      </c>
      <c r="K36" s="10" t="s">
        <v>39</v>
      </c>
      <c r="L36" s="10">
        <v>26942056</v>
      </c>
      <c r="M36" s="10" t="s">
        <v>39</v>
      </c>
      <c r="N36" s="10">
        <v>30108308</v>
      </c>
      <c r="O36" s="10" t="s">
        <v>39</v>
      </c>
      <c r="P36" s="10">
        <v>31989344</v>
      </c>
      <c r="Q36" s="10" t="s">
        <v>39</v>
      </c>
      <c r="R36" s="10">
        <v>33895930</v>
      </c>
      <c r="S36" s="10" t="s">
        <v>39</v>
      </c>
      <c r="T36" s="10">
        <v>35668091</v>
      </c>
      <c r="U36" s="10" t="s">
        <v>39</v>
      </c>
    </row>
    <row r="37" spans="1:21" ht="11.45" customHeight="1" x14ac:dyDescent="0.25">
      <c r="A37" s="9" t="s">
        <v>21</v>
      </c>
      <c r="B37" s="11">
        <v>14502561</v>
      </c>
      <c r="C37" s="11" t="s">
        <v>39</v>
      </c>
      <c r="D37" s="11">
        <v>14849806</v>
      </c>
      <c r="E37" s="11" t="s">
        <v>39</v>
      </c>
      <c r="F37" s="11">
        <v>14645363</v>
      </c>
      <c r="G37" s="11" t="s">
        <v>39</v>
      </c>
      <c r="H37" s="11">
        <v>15901257</v>
      </c>
      <c r="I37" s="11" t="s">
        <v>39</v>
      </c>
      <c r="J37" s="11">
        <v>17902297</v>
      </c>
      <c r="K37" s="11" t="s">
        <v>39</v>
      </c>
      <c r="L37" s="11">
        <v>19780195</v>
      </c>
      <c r="M37" s="11" t="s">
        <v>39</v>
      </c>
      <c r="N37" s="11">
        <v>21916899</v>
      </c>
      <c r="O37" s="11" t="s">
        <v>39</v>
      </c>
      <c r="P37" s="11">
        <v>24557197</v>
      </c>
      <c r="Q37" s="11" t="s">
        <v>39</v>
      </c>
      <c r="R37" s="11">
        <v>25866422</v>
      </c>
      <c r="S37" s="11" t="s">
        <v>39</v>
      </c>
      <c r="T37" s="11">
        <v>27895078</v>
      </c>
      <c r="U37" s="11" t="s">
        <v>39</v>
      </c>
    </row>
    <row r="38" spans="1:21" ht="11.45" customHeight="1" x14ac:dyDescent="0.25">
      <c r="A38" s="9" t="s">
        <v>22</v>
      </c>
      <c r="B38" s="10">
        <v>6072757</v>
      </c>
      <c r="C38" s="10" t="s">
        <v>39</v>
      </c>
      <c r="D38" s="10">
        <v>7031606</v>
      </c>
      <c r="E38" s="10" t="s">
        <v>39</v>
      </c>
      <c r="F38" s="10">
        <v>7653373</v>
      </c>
      <c r="G38" s="10" t="s">
        <v>39</v>
      </c>
      <c r="H38" s="10">
        <v>7918535</v>
      </c>
      <c r="I38" s="10" t="s">
        <v>39</v>
      </c>
      <c r="J38" s="10">
        <v>8444030</v>
      </c>
      <c r="K38" s="10" t="s">
        <v>39</v>
      </c>
      <c r="L38" s="10">
        <v>9898557</v>
      </c>
      <c r="M38" s="10" t="s">
        <v>39</v>
      </c>
      <c r="N38" s="10">
        <v>10917232</v>
      </c>
      <c r="O38" s="10" t="s">
        <v>39</v>
      </c>
      <c r="P38" s="10">
        <v>12056173</v>
      </c>
      <c r="Q38" s="10" t="s">
        <v>39</v>
      </c>
      <c r="R38" s="10">
        <v>12815999</v>
      </c>
      <c r="S38" s="10" t="s">
        <v>39</v>
      </c>
      <c r="T38" s="10">
        <v>13277449</v>
      </c>
      <c r="U38" s="10" t="s">
        <v>39</v>
      </c>
    </row>
    <row r="39" spans="1:21" ht="11.45" customHeight="1" x14ac:dyDescent="0.25">
      <c r="A39" s="9" t="s">
        <v>24</v>
      </c>
      <c r="B39" s="11">
        <v>2851020</v>
      </c>
      <c r="C39" s="11" t="s">
        <v>39</v>
      </c>
      <c r="D39" s="11">
        <v>3045139</v>
      </c>
      <c r="E39" s="11" t="s">
        <v>39</v>
      </c>
      <c r="F39" s="11">
        <v>3255882</v>
      </c>
      <c r="G39" s="11" t="s">
        <v>39</v>
      </c>
      <c r="H39" s="11">
        <v>3340320</v>
      </c>
      <c r="I39" s="11" t="s">
        <v>39</v>
      </c>
      <c r="J39" s="11">
        <v>3474852</v>
      </c>
      <c r="K39" s="11" t="s">
        <v>39</v>
      </c>
      <c r="L39" s="11">
        <v>3878223</v>
      </c>
      <c r="M39" s="11" t="s">
        <v>39</v>
      </c>
      <c r="N39" s="11">
        <v>4263811</v>
      </c>
      <c r="O39" s="11" t="s">
        <v>39</v>
      </c>
      <c r="P39" s="11">
        <v>4891986</v>
      </c>
      <c r="Q39" s="11" t="s">
        <v>39</v>
      </c>
      <c r="R39" s="11" t="s">
        <v>51</v>
      </c>
      <c r="S39" s="11" t="s">
        <v>39</v>
      </c>
      <c r="T39" s="11">
        <v>6221841</v>
      </c>
      <c r="U39" s="11" t="s">
        <v>39</v>
      </c>
    </row>
    <row r="40" spans="1:21" ht="11.45" customHeight="1" x14ac:dyDescent="0.25">
      <c r="A40" s="9" t="s">
        <v>23</v>
      </c>
      <c r="B40" s="10">
        <v>3355128</v>
      </c>
      <c r="C40" s="10" t="s">
        <v>39</v>
      </c>
      <c r="D40" s="10">
        <v>3536676</v>
      </c>
      <c r="E40" s="10" t="s">
        <v>39</v>
      </c>
      <c r="F40" s="10">
        <v>3730362</v>
      </c>
      <c r="G40" s="10" t="s">
        <v>39</v>
      </c>
      <c r="H40" s="10">
        <v>4003100</v>
      </c>
      <c r="I40" s="10" t="s">
        <v>39</v>
      </c>
      <c r="J40" s="10">
        <v>3689636</v>
      </c>
      <c r="K40" s="10" t="s">
        <v>39</v>
      </c>
      <c r="L40" s="10">
        <v>4274035</v>
      </c>
      <c r="M40" s="10" t="s">
        <v>39</v>
      </c>
      <c r="N40" s="10">
        <v>4944310</v>
      </c>
      <c r="O40" s="10" t="s">
        <v>39</v>
      </c>
      <c r="P40" s="10">
        <v>5287773</v>
      </c>
      <c r="Q40" s="10" t="s">
        <v>39</v>
      </c>
      <c r="R40" s="10">
        <v>5487207</v>
      </c>
      <c r="S40" s="10" t="s">
        <v>39</v>
      </c>
      <c r="T40" s="10">
        <v>6267801</v>
      </c>
      <c r="U40" s="10" t="s">
        <v>39</v>
      </c>
    </row>
    <row r="41" spans="1:21" ht="11.45" customHeight="1" x14ac:dyDescent="0.25">
      <c r="A41" s="9" t="s">
        <v>9</v>
      </c>
      <c r="B41" s="11">
        <v>10204648</v>
      </c>
      <c r="C41" s="11" t="s">
        <v>39</v>
      </c>
      <c r="D41" s="11">
        <v>10726568</v>
      </c>
      <c r="E41" s="11" t="s">
        <v>39</v>
      </c>
      <c r="F41" s="11">
        <v>10887708</v>
      </c>
      <c r="G41" s="11" t="s">
        <v>39</v>
      </c>
      <c r="H41" s="11">
        <v>10840428</v>
      </c>
      <c r="I41" s="11" t="s">
        <v>39</v>
      </c>
      <c r="J41" s="11">
        <v>10660106</v>
      </c>
      <c r="K41" s="11" t="s">
        <v>39</v>
      </c>
      <c r="L41" s="11">
        <v>10734841</v>
      </c>
      <c r="M41" s="11" t="s">
        <v>39</v>
      </c>
      <c r="N41" s="11">
        <v>11108083</v>
      </c>
      <c r="O41" s="11" t="s">
        <v>39</v>
      </c>
      <c r="P41" s="11">
        <v>11794394</v>
      </c>
      <c r="Q41" s="11" t="s">
        <v>39</v>
      </c>
      <c r="R41" s="11">
        <v>11967117</v>
      </c>
      <c r="S41" s="11" t="s">
        <v>39</v>
      </c>
      <c r="T41" s="11">
        <v>12426677</v>
      </c>
      <c r="U41" s="11" t="s">
        <v>39</v>
      </c>
    </row>
    <row r="42" spans="1:21" ht="11.45" customHeight="1" x14ac:dyDescent="0.25">
      <c r="A42" s="9" t="s">
        <v>26</v>
      </c>
      <c r="B42" s="10">
        <v>23431900</v>
      </c>
      <c r="C42" s="10" t="s">
        <v>39</v>
      </c>
      <c r="D42" s="10">
        <v>23824238</v>
      </c>
      <c r="E42" s="10" t="s">
        <v>39</v>
      </c>
      <c r="F42" s="10">
        <v>23874536</v>
      </c>
      <c r="G42" s="10" t="s">
        <v>39</v>
      </c>
      <c r="H42" s="10">
        <v>24607973</v>
      </c>
      <c r="I42" s="10" t="s">
        <v>39</v>
      </c>
      <c r="J42" s="10">
        <v>25852368</v>
      </c>
      <c r="K42" s="10" t="s">
        <v>39</v>
      </c>
      <c r="L42" s="10">
        <v>28056573</v>
      </c>
      <c r="M42" s="10" t="s">
        <v>39</v>
      </c>
      <c r="N42" s="10">
        <v>29074804</v>
      </c>
      <c r="O42" s="10" t="s">
        <v>39</v>
      </c>
      <c r="P42" s="10">
        <v>29873967</v>
      </c>
      <c r="Q42" s="10" t="s">
        <v>39</v>
      </c>
      <c r="R42" s="10">
        <v>30736850</v>
      </c>
      <c r="S42" s="10" t="s">
        <v>39</v>
      </c>
      <c r="T42" s="10">
        <v>31897702</v>
      </c>
      <c r="U42" s="10" t="s">
        <v>39</v>
      </c>
    </row>
    <row r="43" spans="1:21" ht="11.45" customHeight="1" x14ac:dyDescent="0.25">
      <c r="A43" s="9" t="s">
        <v>59</v>
      </c>
      <c r="B43" s="11">
        <v>1724169</v>
      </c>
      <c r="C43" s="11" t="s">
        <v>39</v>
      </c>
      <c r="D43" s="11">
        <v>1880603</v>
      </c>
      <c r="E43" s="11" t="s">
        <v>39</v>
      </c>
      <c r="F43" s="11">
        <v>2140837</v>
      </c>
      <c r="G43" s="11" t="s">
        <v>39</v>
      </c>
      <c r="H43" s="11">
        <v>2376249</v>
      </c>
      <c r="I43" s="11" t="s">
        <v>39</v>
      </c>
      <c r="J43" s="11">
        <v>3296473</v>
      </c>
      <c r="K43" s="11" t="s">
        <v>39</v>
      </c>
      <c r="L43" s="11">
        <v>3978084</v>
      </c>
      <c r="M43" s="11" t="s">
        <v>39</v>
      </c>
      <c r="N43" s="11">
        <v>4624337</v>
      </c>
      <c r="O43" s="11" t="s">
        <v>39</v>
      </c>
      <c r="P43" s="11" t="s">
        <v>51</v>
      </c>
      <c r="Q43" s="11" t="s">
        <v>39</v>
      </c>
      <c r="R43" s="11" t="s">
        <v>51</v>
      </c>
      <c r="S43" s="11" t="s">
        <v>39</v>
      </c>
      <c r="T43" s="11">
        <v>5231835</v>
      </c>
      <c r="U43" s="11" t="s">
        <v>39</v>
      </c>
    </row>
    <row r="44" spans="1:21" ht="11.45" customHeight="1" x14ac:dyDescent="0.25">
      <c r="A44" s="9" t="s">
        <v>60</v>
      </c>
      <c r="B44" s="10">
        <v>69756</v>
      </c>
      <c r="C44" s="10" t="s">
        <v>39</v>
      </c>
      <c r="D44" s="10">
        <v>72849</v>
      </c>
      <c r="E44" s="10" t="s">
        <v>39</v>
      </c>
      <c r="F44" s="10">
        <v>64626</v>
      </c>
      <c r="G44" s="10" t="s">
        <v>39</v>
      </c>
      <c r="H44" s="10">
        <v>60764</v>
      </c>
      <c r="I44" s="10" t="s">
        <v>39</v>
      </c>
      <c r="J44" s="10">
        <v>62305</v>
      </c>
      <c r="K44" s="10" t="s">
        <v>39</v>
      </c>
      <c r="L44" s="10">
        <v>57649</v>
      </c>
      <c r="M44" s="10" t="s">
        <v>39</v>
      </c>
      <c r="N44" s="10">
        <v>70754</v>
      </c>
      <c r="O44" s="10" t="s">
        <v>39</v>
      </c>
      <c r="P44" s="10">
        <v>80939</v>
      </c>
      <c r="Q44" s="10" t="s">
        <v>39</v>
      </c>
      <c r="R44" s="10">
        <v>87064</v>
      </c>
      <c r="S44" s="10" t="s">
        <v>39</v>
      </c>
      <c r="T44" s="10">
        <v>99891</v>
      </c>
      <c r="U44" s="10" t="s">
        <v>39</v>
      </c>
    </row>
    <row r="45" spans="1:21" ht="11.45" customHeight="1" x14ac:dyDescent="0.25">
      <c r="A45" s="9" t="s">
        <v>61</v>
      </c>
      <c r="B45" s="11" t="s">
        <v>51</v>
      </c>
      <c r="C45" s="11" t="s">
        <v>39</v>
      </c>
      <c r="D45" s="11" t="s">
        <v>51</v>
      </c>
      <c r="E45" s="11" t="s">
        <v>39</v>
      </c>
      <c r="F45" s="11">
        <v>18662359</v>
      </c>
      <c r="G45" s="11" t="s">
        <v>39</v>
      </c>
      <c r="H45" s="11">
        <v>18604193</v>
      </c>
      <c r="I45" s="11" t="s">
        <v>39</v>
      </c>
      <c r="J45" s="11">
        <v>18678864</v>
      </c>
      <c r="K45" s="11" t="s">
        <v>39</v>
      </c>
      <c r="L45" s="11">
        <v>19333135</v>
      </c>
      <c r="M45" s="11" t="s">
        <v>39</v>
      </c>
      <c r="N45" s="11">
        <v>20593915</v>
      </c>
      <c r="O45" s="11" t="s">
        <v>39</v>
      </c>
      <c r="P45" s="11" t="s">
        <v>51</v>
      </c>
      <c r="Q45" s="11" t="s">
        <v>39</v>
      </c>
      <c r="R45" s="11" t="s">
        <v>51</v>
      </c>
      <c r="S45" s="11" t="s">
        <v>39</v>
      </c>
      <c r="T45" s="11" t="s">
        <v>51</v>
      </c>
      <c r="U45" s="11" t="s">
        <v>39</v>
      </c>
    </row>
    <row r="46" spans="1:21" ht="11.45" customHeight="1" x14ac:dyDescent="0.25">
      <c r="A46" s="9" t="s">
        <v>62</v>
      </c>
      <c r="B46" s="10" t="s">
        <v>51</v>
      </c>
      <c r="C46" s="10" t="s">
        <v>39</v>
      </c>
      <c r="D46" s="10" t="s">
        <v>51</v>
      </c>
      <c r="E46" s="10" t="s">
        <v>39</v>
      </c>
      <c r="F46" s="10" t="s">
        <v>51</v>
      </c>
      <c r="G46" s="10" t="s">
        <v>39</v>
      </c>
      <c r="H46" s="10" t="s">
        <v>51</v>
      </c>
      <c r="I46" s="10" t="s">
        <v>39</v>
      </c>
      <c r="J46" s="10" t="s">
        <v>51</v>
      </c>
      <c r="K46" s="10" t="s">
        <v>39</v>
      </c>
      <c r="L46" s="10" t="s">
        <v>51</v>
      </c>
      <c r="M46" s="10" t="s">
        <v>39</v>
      </c>
      <c r="N46" s="10">
        <v>21522048</v>
      </c>
      <c r="O46" s="10" t="s">
        <v>39</v>
      </c>
      <c r="P46" s="10" t="s">
        <v>51</v>
      </c>
      <c r="Q46" s="10" t="s">
        <v>39</v>
      </c>
      <c r="R46" s="10" t="s">
        <v>51</v>
      </c>
      <c r="S46" s="10" t="s">
        <v>39</v>
      </c>
      <c r="T46" s="10" t="s">
        <v>51</v>
      </c>
      <c r="U46" s="10" t="s">
        <v>39</v>
      </c>
    </row>
    <row r="47" spans="1:21" ht="11.45" customHeight="1" x14ac:dyDescent="0.25">
      <c r="A47" s="9" t="s">
        <v>63</v>
      </c>
      <c r="B47" s="11">
        <v>78219863</v>
      </c>
      <c r="C47" s="11" t="s">
        <v>39</v>
      </c>
      <c r="D47" s="11">
        <v>77037275</v>
      </c>
      <c r="E47" s="11" t="s">
        <v>39</v>
      </c>
      <c r="F47" s="11">
        <v>104767784</v>
      </c>
      <c r="G47" s="11" t="s">
        <v>39</v>
      </c>
      <c r="H47" s="11" t="s">
        <v>51</v>
      </c>
      <c r="I47" s="11" t="s">
        <v>58</v>
      </c>
      <c r="J47" s="11" t="s">
        <v>51</v>
      </c>
      <c r="K47" s="11" t="s">
        <v>39</v>
      </c>
      <c r="L47" s="11">
        <v>124410269</v>
      </c>
      <c r="M47" s="11" t="s">
        <v>39</v>
      </c>
      <c r="N47" s="11">
        <v>122041074</v>
      </c>
      <c r="O47" s="11" t="s">
        <v>39</v>
      </c>
      <c r="P47" s="11" t="s">
        <v>51</v>
      </c>
      <c r="Q47" s="11" t="s">
        <v>39</v>
      </c>
      <c r="R47" s="11" t="s">
        <v>51</v>
      </c>
      <c r="S47" s="11" t="s">
        <v>39</v>
      </c>
      <c r="T47" s="11" t="s">
        <v>51</v>
      </c>
      <c r="U47" s="11" t="s">
        <v>39</v>
      </c>
    </row>
    <row r="48" spans="1:21" ht="11.45" customHeight="1" x14ac:dyDescent="0.25">
      <c r="A48" s="9" t="s">
        <v>64</v>
      </c>
      <c r="B48" s="10" t="s">
        <v>51</v>
      </c>
      <c r="C48" s="10" t="s">
        <v>39</v>
      </c>
      <c r="D48" s="10">
        <v>625981</v>
      </c>
      <c r="E48" s="10" t="s">
        <v>39</v>
      </c>
      <c r="F48" s="10">
        <v>1439500</v>
      </c>
      <c r="G48" s="10" t="s">
        <v>39</v>
      </c>
      <c r="H48" s="10" t="s">
        <v>51</v>
      </c>
      <c r="I48" s="10" t="s">
        <v>39</v>
      </c>
      <c r="J48" s="10" t="s">
        <v>51</v>
      </c>
      <c r="K48" s="10" t="s">
        <v>39</v>
      </c>
      <c r="L48" s="10">
        <v>1713109</v>
      </c>
      <c r="M48" s="10" t="s">
        <v>39</v>
      </c>
      <c r="N48" s="10">
        <v>1813817</v>
      </c>
      <c r="O48" s="10" t="s">
        <v>39</v>
      </c>
      <c r="P48" s="10">
        <v>955499</v>
      </c>
      <c r="Q48" s="10" t="s">
        <v>65</v>
      </c>
      <c r="R48" s="10" t="s">
        <v>51</v>
      </c>
      <c r="S48" s="10" t="s">
        <v>39</v>
      </c>
      <c r="T48" s="10" t="s">
        <v>51</v>
      </c>
      <c r="U48" s="10" t="s">
        <v>39</v>
      </c>
    </row>
    <row r="49" spans="1:21" ht="11.45" customHeight="1" x14ac:dyDescent="0.25">
      <c r="A49" s="9" t="s">
        <v>66</v>
      </c>
      <c r="B49" s="11">
        <v>472773</v>
      </c>
      <c r="C49" s="11" t="s">
        <v>39</v>
      </c>
      <c r="D49" s="11">
        <v>531832</v>
      </c>
      <c r="E49" s="11" t="s">
        <v>39</v>
      </c>
      <c r="F49" s="11">
        <v>554039</v>
      </c>
      <c r="G49" s="11" t="s">
        <v>39</v>
      </c>
      <c r="H49" s="11">
        <v>595432</v>
      </c>
      <c r="I49" s="11" t="s">
        <v>39</v>
      </c>
      <c r="J49" s="11">
        <v>624662</v>
      </c>
      <c r="K49" s="11" t="s">
        <v>39</v>
      </c>
      <c r="L49" s="11">
        <v>698684</v>
      </c>
      <c r="M49" s="11" t="s">
        <v>39</v>
      </c>
      <c r="N49" s="11">
        <v>737182</v>
      </c>
      <c r="O49" s="11" t="s">
        <v>39</v>
      </c>
      <c r="P49" s="11">
        <v>869553</v>
      </c>
      <c r="Q49" s="11" t="s">
        <v>39</v>
      </c>
      <c r="R49" s="11">
        <v>971445</v>
      </c>
      <c r="S49" s="11" t="s">
        <v>39</v>
      </c>
      <c r="T49" s="11">
        <v>1031529</v>
      </c>
      <c r="U49" s="11" t="s">
        <v>39</v>
      </c>
    </row>
    <row r="50" spans="1:21" ht="11.45" customHeight="1" x14ac:dyDescent="0.25">
      <c r="A50" s="9" t="s">
        <v>67</v>
      </c>
      <c r="B50" s="10" t="s">
        <v>51</v>
      </c>
      <c r="C50" s="10" t="s">
        <v>39</v>
      </c>
      <c r="D50" s="10" t="s">
        <v>51</v>
      </c>
      <c r="E50" s="10" t="s">
        <v>39</v>
      </c>
      <c r="F50" s="10">
        <v>1973710</v>
      </c>
      <c r="G50" s="10" t="s">
        <v>39</v>
      </c>
      <c r="H50" s="10">
        <v>2051766</v>
      </c>
      <c r="I50" s="10" t="s">
        <v>39</v>
      </c>
      <c r="J50" s="10">
        <v>2101866</v>
      </c>
      <c r="K50" s="10" t="s">
        <v>39</v>
      </c>
      <c r="L50" s="10">
        <v>2409267</v>
      </c>
      <c r="M50" s="10" t="s">
        <v>39</v>
      </c>
      <c r="N50" s="10">
        <v>2723564</v>
      </c>
      <c r="O50" s="10" t="s">
        <v>39</v>
      </c>
      <c r="P50" s="10" t="s">
        <v>51</v>
      </c>
      <c r="Q50" s="10" t="s">
        <v>39</v>
      </c>
      <c r="R50" s="10" t="s">
        <v>51</v>
      </c>
      <c r="S50" s="10" t="s">
        <v>39</v>
      </c>
      <c r="T50" s="10" t="s">
        <v>51</v>
      </c>
      <c r="U50" s="10" t="s">
        <v>39</v>
      </c>
    </row>
    <row r="51" spans="1:21" ht="11.45" customHeight="1" x14ac:dyDescent="0.25">
      <c r="A51" s="9" t="s">
        <v>68</v>
      </c>
      <c r="B51" s="11" t="s">
        <v>51</v>
      </c>
      <c r="C51" s="11" t="s">
        <v>39</v>
      </c>
      <c r="D51" s="11" t="s">
        <v>51</v>
      </c>
      <c r="E51" s="11" t="s">
        <v>39</v>
      </c>
      <c r="F51" s="11" t="s">
        <v>51</v>
      </c>
      <c r="G51" s="11" t="s">
        <v>39</v>
      </c>
      <c r="H51" s="11" t="s">
        <v>51</v>
      </c>
      <c r="I51" s="11" t="s">
        <v>39</v>
      </c>
      <c r="J51" s="11" t="s">
        <v>51</v>
      </c>
      <c r="K51" s="11" t="s">
        <v>39</v>
      </c>
      <c r="L51" s="11" t="s">
        <v>51</v>
      </c>
      <c r="M51" s="11" t="s">
        <v>39</v>
      </c>
      <c r="N51" s="11" t="s">
        <v>51</v>
      </c>
      <c r="O51" s="11" t="s">
        <v>39</v>
      </c>
      <c r="P51" s="11" t="s">
        <v>51</v>
      </c>
      <c r="Q51" s="11" t="s">
        <v>39</v>
      </c>
      <c r="R51" s="11">
        <v>71957656</v>
      </c>
      <c r="S51" s="11" t="s">
        <v>39</v>
      </c>
      <c r="T51" s="11">
        <v>80866762</v>
      </c>
      <c r="U51" s="11" t="s">
        <v>39</v>
      </c>
    </row>
    <row r="53" spans="1:21" ht="11.45" customHeight="1" x14ac:dyDescent="0.25">
      <c r="A53" s="5" t="s">
        <v>69</v>
      </c>
    </row>
    <row r="54" spans="1:21" ht="11.45" customHeight="1" x14ac:dyDescent="0.25">
      <c r="A54" s="5" t="s">
        <v>51</v>
      </c>
      <c r="B54" s="3" t="s">
        <v>70</v>
      </c>
    </row>
    <row r="55" spans="1:21" ht="11.45" customHeight="1" x14ac:dyDescent="0.25">
      <c r="A55" s="5" t="s">
        <v>71</v>
      </c>
    </row>
    <row r="56" spans="1:21" ht="11.45" customHeight="1" x14ac:dyDescent="0.25">
      <c r="A56" s="5" t="s">
        <v>65</v>
      </c>
      <c r="B56" s="3" t="s">
        <v>72</v>
      </c>
    </row>
    <row r="57" spans="1:21" ht="11.45" customHeight="1" x14ac:dyDescent="0.25">
      <c r="A57" s="5" t="s">
        <v>50</v>
      </c>
      <c r="B57" s="3" t="s">
        <v>73</v>
      </c>
    </row>
    <row r="58" spans="1:21" ht="11.45" customHeight="1" x14ac:dyDescent="0.25">
      <c r="A58" s="5" t="s">
        <v>58</v>
      </c>
      <c r="B58" s="3" t="s">
        <v>74</v>
      </c>
    </row>
  </sheetData>
  <mergeCells count="10"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AOpenDataDocument" ma:contentTypeID="0x010100E55865A24C8DAD4297A1490481AC5B6600BF911B6B25907643B7769C46D6496E89" ma:contentTypeVersion="87" ma:contentTypeDescription="Create a new document." ma:contentTypeScope="" ma:versionID="f784d640af5599637b55ff93365a5761">
  <xsd:schema xmlns:xsd="http://www.w3.org/2001/XMLSchema" xmlns:xs="http://www.w3.org/2001/XMLSchema" xmlns:p="http://schemas.microsoft.com/office/2006/metadata/properties" xmlns:ns2="d0aa7815-722a-4174-b7f7-6535eef53328" xmlns:ns3="fdb45a12-d6a5-4b50-b91e-ce0bbfd8981f" xmlns:ns4="1dbeca97-9b35-4ffa-8dfb-e6049ad46fb8" targetNamespace="http://schemas.microsoft.com/office/2006/metadata/properties" ma:root="true" ma:fieldsID="5e70e6f726b9264058926b0820e79da3" ns2:_="" ns3:_="" ns4:_="">
    <xsd:import namespace="d0aa7815-722a-4174-b7f7-6535eef53328"/>
    <xsd:import namespace="fdb45a12-d6a5-4b50-b91e-ce0bbfd8981f"/>
    <xsd:import namespace="1dbeca97-9b35-4ffa-8dfb-e6049ad46f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ECACreationDate" minOccurs="0"/>
                <xsd:element ref="ns3:ECALicenceUrl" minOccurs="0"/>
                <xsd:element ref="ns3:ECAMediaType" minOccurs="0"/>
                <xsd:element ref="ns3:ECARights" minOccurs="0"/>
                <xsd:element ref="ns3:ECAType" minOccurs="0"/>
                <xsd:element ref="ns4:ECAAccessUrl" minOccurs="0"/>
                <xsd:element ref="ns4:ECADownloadUrl" minOccurs="0"/>
                <xsd:element ref="ns3:nee66cdedf4843b0b7f744119f5b72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a7815-722a-4174-b7f7-6535eef5332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bee6ddf-4633-47f2-95e5-e6fa30709908}" ma:internalName="TaxCatchAll" ma:readOnly="false" ma:showField="CatchAllData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bee6ddf-4633-47f2-95e5-e6fa30709908}" ma:internalName="TaxCatchAllLabel" ma:readOnly="false" ma:showField="CatchAllDataLabel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45a12-d6a5-4b50-b91e-ce0bbfd8981f" elementFormDefault="qualified">
    <xsd:import namespace="http://schemas.microsoft.com/office/2006/documentManagement/types"/>
    <xsd:import namespace="http://schemas.microsoft.com/office/infopath/2007/PartnerControls"/>
    <xsd:element name="ECACreationDate" ma:index="11" nillable="true" ma:displayName="ECACreationDate" ma:default="[today]" ma:format="DateTime" ma:internalName="ECACreationDate">
      <xsd:simpleType>
        <xsd:restriction base="dms:DateTime"/>
      </xsd:simpleType>
    </xsd:element>
    <xsd:element name="ECALicenceUrl" ma:index="12" nillable="true" ma:displayName="ECALicenceUrl" ma:format="Hyperlink" ma:internalName="ECALicenc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CAMediaType" ma:index="13" nillable="true" ma:displayName="ECAMediaType" ma:internalName="ECAMediaType">
      <xsd:simpleType>
        <xsd:restriction base="dms:Text">
          <xsd:maxLength value="255"/>
        </xsd:restriction>
      </xsd:simpleType>
    </xsd:element>
    <xsd:element name="ECARights" ma:index="14" nillable="true" ma:displayName="ECARights" ma:internalName="ECARights">
      <xsd:simpleType>
        <xsd:restriction base="dms:Text">
          <xsd:maxLength value="255"/>
        </xsd:restriction>
      </xsd:simpleType>
    </xsd:element>
    <xsd:element name="ECAType" ma:index="15" nillable="true" ma:displayName="ECAType" ma:internalName="ECAType">
      <xsd:simpleType>
        <xsd:restriction base="dms:Text">
          <xsd:maxLength value="255"/>
        </xsd:restriction>
      </xsd:simpleType>
    </xsd:element>
    <xsd:element name="nee66cdedf4843b0b7f744119f5b7219" ma:index="18" nillable="true" ma:taxonomy="true" ma:internalName="nee66cdedf4843b0b7f744119f5b7219" ma:taxonomyFieldName="ECALang" ma:displayName="ECALang" ma:default="1;#English|5c1bbf89-8134-4933-a804-d40db1ccb64c" ma:fieldId="{7ee66cde-df48-43b0-b7f7-44119f5b7219}" ma:sspId="8935807f-8495-4a93-a302-f4b76776d8ea" ma:termSetId="69f4ebea-3273-4535-ac00-b9e75797cd67" ma:anchorId="fb865b19-f6d4-4e01-bc63-4b23328cd638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ca97-9b35-4ffa-8dfb-e6049ad46fb8" elementFormDefault="qualified">
    <xsd:import namespace="http://schemas.microsoft.com/office/2006/documentManagement/types"/>
    <xsd:import namespace="http://schemas.microsoft.com/office/infopath/2007/PartnerControls"/>
    <xsd:element name="ECAAccessUrl" ma:index="16" nillable="true" ma:displayName="ECAAccessUrl" ma:internalName="ECAAccessUrl">
      <xsd:simpleType>
        <xsd:restriction base="dms:Text">
          <xsd:maxLength value="255"/>
        </xsd:restriction>
      </xsd:simpleType>
    </xsd:element>
    <xsd:element name="ECADownloadUrl" ma:index="17" nillable="true" ma:displayName="ECADownloadUrl" ma:internalName="ECADownloadUr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aa7815-722a-4174-b7f7-6535eef53328">
      <Value>4</Value>
    </TaxCatchAll>
    <TaxCatchAllLabel xmlns="d0aa7815-722a-4174-b7f7-6535eef53328"/>
    <ECAMediaType xmlns="fdb45a12-d6a5-4b50-b91e-ce0bbfd8981f">application/vnd.openxmlformats-officedocument.spreadsheetml.sheet</ECAMediaType>
    <ECARights xmlns="fdb45a12-d6a5-4b50-b91e-ce0bbfd8981f" xsi:nil="true"/>
    <ECACreationDate xmlns="fdb45a12-d6a5-4b50-b91e-ce0bbfd8981f">2022-11-25T15:19:04+00:00</ECACreationDate>
    <ECALicenceUrl xmlns="fdb45a12-d6a5-4b50-b91e-ce0bbfd8981f">
      <Url>https://creativecommons.org/licenses/by/4.0/</Url>
      <Description>Creative Commons Attribution 4.0 International</Description>
    </ECALicenceUrl>
    <ECAType xmlns="fdb45a12-d6a5-4b50-b91e-ce0bbfd8981f">Downloadable file</ECAType>
    <nee66cdedf4843b0b7f744119f5b7219 xmlns="fdb45a12-d6a5-4b50-b91e-ce0bbfd898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5c1bbf89-8134-4933-a804-d40db1ccb64c</TermId>
        </TermInfo>
      </Terms>
    </nee66cdedf4843b0b7f744119f5b7219>
    <ECAAccessUrl xmlns="1dbeca97-9b35-4ffa-8dfb-e6049ad46fb8">https://data.europa.eu/euodp/en/data/storage/f/2022-04-29T073802/Figure%203.xlsx</ECAAccessUrl>
    <ECADownloadUrl xmlns="1dbeca97-9b35-4ffa-8dfb-e6049ad46fb8">https://data.europa.eu/euodp/en/data/storage/f/2022-04-29T073802/Figure%203.xlsx</ECADownloadUrl>
  </documentManagement>
</p:properties>
</file>

<file path=customXml/itemProps1.xml><?xml version="1.0" encoding="utf-8"?>
<ds:datastoreItem xmlns:ds="http://schemas.openxmlformats.org/officeDocument/2006/customXml" ds:itemID="{5A751213-DFFF-4EA8-BCE5-9408EAB361E1}"/>
</file>

<file path=customXml/itemProps2.xml><?xml version="1.0" encoding="utf-8"?>
<ds:datastoreItem xmlns:ds="http://schemas.openxmlformats.org/officeDocument/2006/customXml" ds:itemID="{70328119-7697-4461-B3F9-C478A1C8C204}"/>
</file>

<file path=customXml/itemProps3.xml><?xml version="1.0" encoding="utf-8"?>
<ds:datastoreItem xmlns:ds="http://schemas.openxmlformats.org/officeDocument/2006/customXml" ds:itemID="{8E910C3E-E98D-43A3-88EB-8728B3F8B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Figure 3</vt:lpstr>
      <vt:lpstr>Source - Reporting country</vt:lpstr>
      <vt:lpstr>Source - Foreign country</vt:lpstr>
      <vt:lpstr>Source -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3 – Domestic and foreign tourism by Member State – shares in 2019</dc:title>
  <dc:creator/>
  <cp:lastModifiedBy/>
  <dcterms:created xsi:type="dcterms:W3CDTF">2022-04-29T07:01:36Z</dcterms:created>
  <dcterms:modified xsi:type="dcterms:W3CDTF">2022-04-29T07:02:31Z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0x010100E55865A24C8DAD4297A1490481AC5B6600BF911B6B25907643B7769C46D6496E89</vt:lpwstr>
  </property>
  <property fmtid="{D5CDD505-2E9C-101B-9397-08002B2CF9AE}" pid="3" name="ECALang">
    <vt:lpwstr>4;#English|5c1bbf89-8134-4933-a804-d40db1ccb64c</vt:lpwstr>
  </property>
</Properties>
</file>