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700"/>
  </bookViews>
  <sheets>
    <sheet name="Info" sheetId="2" r:id="rId1"/>
    <sheet name="Figure 2" sheetId="4" r:id="rId2"/>
    <sheet name="Source"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5" l="1"/>
  <c r="F22" i="5" s="1"/>
  <c r="B6" i="4" s="1"/>
  <c r="F18" i="5"/>
  <c r="F9" i="5"/>
  <c r="B5" i="4"/>
  <c r="F4" i="5"/>
  <c r="F16" i="5" l="1"/>
  <c r="E22" i="5"/>
  <c r="E20" i="5" l="1"/>
  <c r="C20" i="5"/>
  <c r="D20" i="5"/>
  <c r="E4" i="5"/>
  <c r="D4" i="5"/>
  <c r="C4" i="5"/>
  <c r="B20" i="5"/>
  <c r="B9" i="5"/>
  <c r="B4" i="5"/>
  <c r="E9" i="5" l="1"/>
  <c r="E16" i="5" s="1"/>
  <c r="B22" i="5" l="1"/>
  <c r="B2" i="4" s="1"/>
  <c r="D18" i="5"/>
  <c r="D22" i="5" s="1"/>
  <c r="B4" i="4" s="1"/>
  <c r="C18" i="5"/>
  <c r="C22" i="5" s="1"/>
  <c r="B3" i="4" s="1"/>
  <c r="B16" i="5"/>
  <c r="D9" i="5"/>
  <c r="C9" i="5"/>
  <c r="C16" i="5" s="1"/>
  <c r="D16" i="5" l="1"/>
</calcChain>
</file>

<file path=xl/sharedStrings.xml><?xml version="1.0" encoding="utf-8"?>
<sst xmlns="http://schemas.openxmlformats.org/spreadsheetml/2006/main" count="62" uniqueCount="54">
  <si>
    <t>Title:</t>
  </si>
  <si>
    <t>Description:</t>
  </si>
  <si>
    <t>Source</t>
  </si>
  <si>
    <t xml:space="preserve">Source: </t>
  </si>
  <si>
    <t xml:space="preserve">URL: </t>
  </si>
  <si>
    <t>License:</t>
  </si>
  <si>
    <t>Data last update:</t>
  </si>
  <si>
    <t>VAT resources</t>
  </si>
  <si>
    <t>Year</t>
  </si>
  <si>
    <t xml:space="preserve">  1991*</t>
  </si>
  <si>
    <t>1991</t>
  </si>
  <si>
    <t>2000</t>
  </si>
  <si>
    <t>2010</t>
  </si>
  <si>
    <t>2020</t>
  </si>
  <si>
    <t>Agricultural levies</t>
  </si>
  <si>
    <t>Sugar and isoglucose</t>
  </si>
  <si>
    <t>Collection Costs</t>
  </si>
  <si>
    <t>Balances from previous years</t>
  </si>
  <si>
    <t>Balancing revenue</t>
  </si>
  <si>
    <t>Total Own resources</t>
  </si>
  <si>
    <t>Monetary reserve revenue</t>
  </si>
  <si>
    <t>Other revenue</t>
  </si>
  <si>
    <t>Surplus available from the previous year</t>
  </si>
  <si>
    <t>EU Consolidated Annual Accounts</t>
  </si>
  <si>
    <t>2020**</t>
  </si>
  <si>
    <t>GNP resources/GNI</t>
  </si>
  <si>
    <t>Number of Member States</t>
  </si>
  <si>
    <t>% of GNI-based own resource in total EU revenue</t>
  </si>
  <si>
    <t>GNI as percentage of total revenue</t>
  </si>
  <si>
    <t>Amount
 (euro mil)</t>
  </si>
  <si>
    <t>Traditional Resources*</t>
  </si>
  <si>
    <t>Total Revenue</t>
  </si>
  <si>
    <t>https://eur-lex.europa.eu/resource.html?uri=cellar:7aaa189d-833b-4c28-b3e3-444cc6bf8c30.0004.01/DOC_1&amp;format=PDF</t>
  </si>
  <si>
    <t>https://eur-lex.europa.eu/LexUriServ/LexUriServ.do?uri=OJ:C:2011:326:0001:0250:EN:PDF</t>
  </si>
  <si>
    <t>http://publications.europa.eu/resource/cellar/cadb79e0-f34e-4e95-bc66-4200c6917edc.0006.02/DOC_1</t>
  </si>
  <si>
    <t>https://www.eca.europa.eu/Lists/ECADocuments/annualreports-2020/annualreports-2020_EN.pdf</t>
  </si>
  <si>
    <t>Date of extraction:</t>
  </si>
  <si>
    <t>VAT and GNP/GNI</t>
  </si>
  <si>
    <t>2021***</t>
  </si>
  <si>
    <t>Customs duties</t>
  </si>
  <si>
    <t>Plastic packaging waste own resource</t>
  </si>
  <si>
    <t>https://ec.europa.eu/info/sites/default/files/about_the_european_commission/eu_budget/2021_eu_accounts_adopted_web.pdf</t>
  </si>
  <si>
    <t>European Court of Auditors (1991, 2000, 2010, 2020)
European Commission (2021)</t>
  </si>
  <si>
    <t>***The percentage for 2021 was calculated excluding budget revenue associated with the NextGenerationEU recovery instrument.</t>
  </si>
  <si>
    <t>*The baseline used here was 1991 as the GNI-based own resource was exceptionally low in 1990.</t>
  </si>
  <si>
    <t>**The percentage for 2020 was based on total EU revenue, excluding revenue relating to the UK’s withdrawal from the EU.</t>
  </si>
  <si>
    <t>Figure 2</t>
  </si>
  <si>
    <t>Increase in GNI-based own resource</t>
  </si>
  <si>
    <t>Annual reports of the European Court of Auditors regarding the final consolidated annual accounts of the EU and consolidated annual accounts of the EU for the financial year 2021</t>
  </si>
  <si>
    <t>Annual reports of the European Court of Auditors regarding the final consolidated annual accounts of the EU for the years 1991, 2000, 2010 and 2020 and consolidated annual accounts of the EU for the financial year 2021. The baseline used was 1991 as the GNI-based own resource was exceptionally low in 1990.</t>
  </si>
  <si>
    <t>This figure compares the evolution of the GNI-based own resource (as a percentage of total revenue) with the evolution of the number of Member States, shown over the last three decades.</t>
  </si>
  <si>
    <t>15/07/2022</t>
  </si>
  <si>
    <t>15/12/1992, 15/12/2001, 10/01/2011, 26/10/2021, 28/06/2022</t>
  </si>
  <si>
    <t>CC BY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</si>
</sst>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9" x14ac:knownFonts="1">
    <font>
      <sz val="11"/>
      <color theme="1"/>
      <name val="Calibri"/>
      <family val="2"/>
      <scheme val="minor"/>
    </font>
    <font>
      <b/>
      <sz val="11"/>
      <color theme="0"/>
      <name val="Calibri"/>
      <family val="2"/>
      <scheme val="minor"/>
    </font>
    <font>
      <sz val="11"/>
      <color theme="0"/>
      <name val="Calibri"/>
      <family val="2"/>
      <scheme val="minor"/>
    </font>
    <font>
      <b/>
      <sz val="11"/>
      <color indexed="8"/>
      <name val="Calibri"/>
      <family val="2"/>
      <scheme val="minor"/>
    </font>
    <font>
      <u/>
      <sz val="11"/>
      <color theme="10"/>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D6EADF"/>
        <bgColor indexed="64"/>
      </patternFill>
    </fill>
    <fill>
      <patternFill patternType="solid">
        <fgColor rgb="FF58B783"/>
        <bgColor indexed="64"/>
      </patternFill>
    </fill>
  </fills>
  <borders count="2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bottom style="thin">
        <color theme="8" tint="0.79998168889431442"/>
      </bottom>
      <diagonal/>
    </border>
    <border>
      <left/>
      <right style="thin">
        <color indexed="64"/>
      </right>
      <top style="thin">
        <color theme="8" tint="0.79998168889431442"/>
      </top>
      <bottom style="thin">
        <color theme="8" tint="0.79998168889431442"/>
      </bottom>
      <diagonal/>
    </border>
    <border>
      <left/>
      <right style="thin">
        <color indexed="64"/>
      </right>
      <top style="thin">
        <color theme="8" tint="0.79998168889431442"/>
      </top>
      <bottom style="thin">
        <color indexed="64"/>
      </bottom>
      <diagonal/>
    </border>
    <border>
      <left style="thin">
        <color indexed="64"/>
      </left>
      <right/>
      <top style="thin">
        <color theme="0"/>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style="thick">
        <color theme="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indexed="64"/>
      </right>
      <top style="thin">
        <color theme="8" tint="0.79998168889431442"/>
      </top>
      <bottom/>
      <diagonal/>
    </border>
    <border>
      <left/>
      <right/>
      <top style="thin">
        <color theme="8" tint="0.79998168889431442"/>
      </top>
      <bottom/>
      <diagonal/>
    </border>
  </borders>
  <cellStyleXfs count="5">
    <xf numFmtId="0" fontId="0" fillId="0" borderId="0"/>
    <xf numFmtId="0" fontId="4"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7" fillId="0" borderId="0"/>
  </cellStyleXfs>
  <cellXfs count="56">
    <xf numFmtId="0" fontId="0" fillId="0" borderId="0" xfId="0"/>
    <xf numFmtId="0" fontId="5" fillId="0" borderId="0" xfId="0" applyFont="1"/>
    <xf numFmtId="9" fontId="0" fillId="0" borderId="0" xfId="3" applyFont="1"/>
    <xf numFmtId="0" fontId="6" fillId="0" borderId="0" xfId="0" applyFont="1" applyAlignment="1">
      <alignment horizontal="center"/>
    </xf>
    <xf numFmtId="164" fontId="0" fillId="0" borderId="0" xfId="2" applyNumberFormat="1" applyFont="1"/>
    <xf numFmtId="0" fontId="8" fillId="0" borderId="0" xfId="0" applyFont="1"/>
    <xf numFmtId="0" fontId="4" fillId="0" borderId="0" xfId="1"/>
    <xf numFmtId="0" fontId="1" fillId="3" borderId="1" xfId="0" applyFont="1" applyFill="1" applyBorder="1" applyAlignment="1">
      <alignment horizontal="left"/>
    </xf>
    <xf numFmtId="0" fontId="2" fillId="3" borderId="4" xfId="0" applyFont="1" applyFill="1" applyBorder="1" applyAlignment="1">
      <alignment horizontal="left"/>
    </xf>
    <xf numFmtId="0" fontId="0" fillId="2" borderId="9" xfId="0" applyFill="1" applyBorder="1" applyAlignment="1">
      <alignment horizontal="left"/>
    </xf>
    <xf numFmtId="49" fontId="4" fillId="2" borderId="9" xfId="1" applyNumberFormat="1" applyFill="1" applyBorder="1" applyAlignment="1">
      <alignment horizontal="left" wrapText="1"/>
    </xf>
    <xf numFmtId="49" fontId="0" fillId="2" borderId="10" xfId="0" applyNumberFormat="1" applyFill="1" applyBorder="1" applyAlignment="1">
      <alignment horizontal="left"/>
    </xf>
    <xf numFmtId="0" fontId="0" fillId="2" borderId="8" xfId="0" applyFill="1" applyBorder="1" applyAlignment="1">
      <alignment horizontal="left"/>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0" fillId="0" borderId="15" xfId="0" applyBorder="1" applyAlignment="1">
      <alignment horizontal="center"/>
    </xf>
    <xf numFmtId="9" fontId="0" fillId="0" borderId="15" xfId="3" applyFont="1" applyBorder="1"/>
    <xf numFmtId="0" fontId="0" fillId="0" borderId="15" xfId="0" applyBorder="1"/>
    <xf numFmtId="0" fontId="0" fillId="0" borderId="16" xfId="0" applyBorder="1" applyAlignment="1">
      <alignment horizontal="center"/>
    </xf>
    <xf numFmtId="9" fontId="0" fillId="0" borderId="16" xfId="3" applyFont="1" applyBorder="1"/>
    <xf numFmtId="0" fontId="0" fillId="0" borderId="16" xfId="0" applyBorder="1"/>
    <xf numFmtId="0" fontId="0" fillId="0" borderId="17" xfId="0" applyBorder="1" applyAlignment="1">
      <alignment horizontal="center"/>
    </xf>
    <xf numFmtId="9" fontId="0" fillId="0" borderId="17" xfId="3" applyFont="1" applyBorder="1"/>
    <xf numFmtId="0" fontId="0" fillId="0" borderId="17" xfId="0" applyBorder="1"/>
    <xf numFmtId="0" fontId="1" fillId="3" borderId="12" xfId="0" applyFont="1" applyFill="1" applyBorder="1"/>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3" borderId="18" xfId="0" applyFont="1" applyFill="1" applyBorder="1"/>
    <xf numFmtId="164" fontId="1" fillId="3" borderId="19" xfId="2" applyNumberFormat="1" applyFont="1" applyFill="1" applyBorder="1"/>
    <xf numFmtId="164" fontId="1" fillId="3" borderId="20" xfId="2" applyNumberFormat="1" applyFont="1" applyFill="1" applyBorder="1"/>
    <xf numFmtId="0" fontId="1" fillId="3" borderId="13" xfId="0" applyFont="1" applyFill="1" applyBorder="1" applyAlignment="1">
      <alignment horizontal="center" wrapText="1"/>
    </xf>
    <xf numFmtId="0" fontId="1" fillId="3" borderId="12" xfId="0" applyFont="1" applyFill="1" applyBorder="1" applyAlignment="1">
      <alignment vertical="center"/>
    </xf>
    <xf numFmtId="0" fontId="0" fillId="2" borderId="9" xfId="0" applyFont="1" applyFill="1" applyBorder="1" applyAlignment="1">
      <alignment horizontal="left" vertical="top" wrapText="1"/>
    </xf>
    <xf numFmtId="0" fontId="0" fillId="0" borderId="22" xfId="0" applyBorder="1" applyAlignment="1">
      <alignment horizontal="center"/>
    </xf>
    <xf numFmtId="9" fontId="0" fillId="0" borderId="22" xfId="3" applyFont="1" applyBorder="1"/>
    <xf numFmtId="0" fontId="0" fillId="0" borderId="22" xfId="0" applyBorder="1"/>
    <xf numFmtId="0" fontId="0" fillId="2" borderId="9" xfId="0" applyFill="1" applyBorder="1" applyAlignment="1">
      <alignment horizontal="left" vertical="top" wrapText="1"/>
    </xf>
    <xf numFmtId="49" fontId="0" fillId="2" borderId="21" xfId="0" applyNumberFormat="1" applyFill="1" applyBorder="1" applyAlignment="1">
      <alignment horizontal="left"/>
    </xf>
    <xf numFmtId="0" fontId="3" fillId="4" borderId="5" xfId="0" applyFont="1" applyFill="1" applyBorder="1" applyAlignment="1">
      <alignment horizontal="left" vertical="top"/>
    </xf>
    <xf numFmtId="0" fontId="3" fillId="4" borderId="3" xfId="0" applyFont="1" applyFill="1" applyBorder="1" applyAlignment="1">
      <alignment vertical="center"/>
    </xf>
    <xf numFmtId="0" fontId="3" fillId="4" borderId="6" xfId="0" applyFont="1" applyFill="1" applyBorder="1" applyAlignment="1">
      <alignment horizontal="left" vertical="center"/>
    </xf>
    <xf numFmtId="0" fontId="3" fillId="4" borderId="6" xfId="0" applyFont="1" applyFill="1" applyBorder="1" applyAlignment="1">
      <alignment horizontal="left" vertical="top"/>
    </xf>
    <xf numFmtId="0" fontId="3" fillId="4" borderId="11" xfId="0" applyFont="1" applyFill="1" applyBorder="1" applyAlignment="1">
      <alignment horizontal="left" vertical="top"/>
    </xf>
    <xf numFmtId="0" fontId="3" fillId="4" borderId="2" xfId="0" applyFont="1" applyFill="1" applyBorder="1" applyAlignment="1">
      <alignment horizontal="left" vertical="center"/>
    </xf>
    <xf numFmtId="0" fontId="3" fillId="4" borderId="2" xfId="0" applyFont="1" applyFill="1" applyBorder="1" applyAlignment="1">
      <alignment horizontal="left" vertical="top"/>
    </xf>
    <xf numFmtId="0" fontId="3" fillId="4" borderId="0" xfId="0" applyFont="1" applyFill="1" applyBorder="1" applyAlignment="1">
      <alignment horizontal="left" vertical="top"/>
    </xf>
    <xf numFmtId="0" fontId="3" fillId="4" borderId="7" xfId="0" applyFont="1" applyFill="1" applyBorder="1" applyAlignment="1">
      <alignment horizontal="left" vertical="top"/>
    </xf>
    <xf numFmtId="0" fontId="5" fillId="4" borderId="12" xfId="0" applyFont="1" applyFill="1" applyBorder="1"/>
    <xf numFmtId="164" fontId="5" fillId="4" borderId="13" xfId="2" applyNumberFormat="1" applyFont="1" applyFill="1" applyBorder="1"/>
    <xf numFmtId="164" fontId="5" fillId="4" borderId="14" xfId="2" applyNumberFormat="1" applyFont="1" applyFill="1" applyBorder="1"/>
    <xf numFmtId="0" fontId="5" fillId="5" borderId="12" xfId="0" applyFont="1" applyFill="1" applyBorder="1"/>
    <xf numFmtId="164" fontId="5" fillId="5" borderId="13" xfId="2" applyNumberFormat="1" applyFont="1" applyFill="1" applyBorder="1"/>
    <xf numFmtId="164" fontId="5" fillId="5" borderId="14" xfId="2" applyNumberFormat="1" applyFont="1" applyFill="1" applyBorder="1"/>
    <xf numFmtId="0" fontId="8" fillId="2" borderId="10" xfId="0" applyFont="1" applyFill="1" applyBorder="1" applyAlignment="1">
      <alignment vertical="top" wrapText="1"/>
    </xf>
    <xf numFmtId="0" fontId="8" fillId="2" borderId="8" xfId="0" applyFont="1" applyFill="1" applyBorder="1" applyAlignment="1">
      <alignment horizontal="left" wrapText="1"/>
    </xf>
  </cellXfs>
  <cellStyles count="5">
    <cellStyle name="Comma" xfId="2" builtinId="3"/>
    <cellStyle name="Hyperlink" xfId="1" builtinId="8"/>
    <cellStyle name="Normal" xfId="0" builtinId="0"/>
    <cellStyle name="Normal 2 3" xfId="4"/>
    <cellStyle name="Percent" xfId="3" builtinId="5"/>
  </cellStyles>
  <dxfs count="0"/>
  <tableStyles count="0" defaultTableStyle="TableStyleMedium2" defaultPivotStyle="PivotStyleLight16"/>
  <colors>
    <mruColors>
      <color rgb="FF58B783"/>
      <color rgb="FFD6EADF"/>
      <color rgb="FF9BC2E6"/>
      <color rgb="FF30549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ECA Primary Palette">
      <a:dk1>
        <a:srgbClr val="000000"/>
      </a:dk1>
      <a:lt1>
        <a:srgbClr val="FFFFFF"/>
      </a:lt1>
      <a:dk2>
        <a:srgbClr val="7F7F7F"/>
      </a:dk2>
      <a:lt2>
        <a:srgbClr val="CCCBCE"/>
      </a:lt2>
      <a:accent1>
        <a:srgbClr val="056731"/>
      </a:accent1>
      <a:accent2>
        <a:srgbClr val="B5B900"/>
      </a:accent2>
      <a:accent3>
        <a:srgbClr val="CCCBCE"/>
      </a:accent3>
      <a:accent4>
        <a:srgbClr val="575756"/>
      </a:accent4>
      <a:accent5>
        <a:srgbClr val="2BA966"/>
      </a:accent5>
      <a:accent6>
        <a:srgbClr val="AFC0AC"/>
      </a:accent6>
      <a:hlink>
        <a:srgbClr val="00667E"/>
      </a:hlink>
      <a:folHlink>
        <a:srgbClr val="93397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ublications.europa.eu/resource/cellar/cadb79e0-f34e-4e95-bc66-4200c6917edc.0006.02/DOC_1" TargetMode="External"/><Relationship Id="rId2" Type="http://schemas.openxmlformats.org/officeDocument/2006/relationships/hyperlink" Target="https://eur-lex.europa.eu/LexUriServ/LexUriServ.do?uri=OJ:C:2011:326:0001:0250:EN:PDF" TargetMode="External"/><Relationship Id="rId1" Type="http://schemas.openxmlformats.org/officeDocument/2006/relationships/hyperlink" Target="https://eur-lex.europa.eu/resource.html?uri=cellar:7aaa189d-833b-4c28-b3e3-444cc6bf8c30.0004.01/DOC_1&amp;format=PDF" TargetMode="External"/><Relationship Id="rId6" Type="http://schemas.openxmlformats.org/officeDocument/2006/relationships/printerSettings" Target="../printerSettings/printerSettings1.bin"/><Relationship Id="rId5" Type="http://schemas.openxmlformats.org/officeDocument/2006/relationships/hyperlink" Target="https://ec.europa.eu/info/sites/default/files/about_the_european_commission/eu_budget/2021_eu_accounts_adopted_web.pdf" TargetMode="External"/><Relationship Id="rId4" Type="http://schemas.openxmlformats.org/officeDocument/2006/relationships/hyperlink" Target="https://www.eca.europa.eu/Lists/ECADocuments/annualreports-2020/annualreports-2020_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tabSelected="1" zoomScaleNormal="100" workbookViewId="0">
      <selection activeCell="B15" sqref="B15"/>
    </sheetView>
  </sheetViews>
  <sheetFormatPr defaultRowHeight="15" x14ac:dyDescent="0.25"/>
  <cols>
    <col min="1" max="1" width="18.140625" bestFit="1" customWidth="1"/>
    <col min="2" max="2" width="112.5703125" customWidth="1"/>
    <col min="3" max="3" width="9.140625" customWidth="1"/>
  </cols>
  <sheetData>
    <row r="1" spans="1:5" x14ac:dyDescent="0.25">
      <c r="A1" s="7" t="s">
        <v>46</v>
      </c>
      <c r="B1" s="8"/>
    </row>
    <row r="2" spans="1:5" x14ac:dyDescent="0.25">
      <c r="A2" s="39" t="s">
        <v>0</v>
      </c>
      <c r="B2" s="12" t="s">
        <v>47</v>
      </c>
    </row>
    <row r="3" spans="1:5" ht="30" x14ac:dyDescent="0.25">
      <c r="A3" s="40" t="s">
        <v>1</v>
      </c>
      <c r="B3" s="54" t="s">
        <v>50</v>
      </c>
    </row>
    <row r="5" spans="1:5" x14ac:dyDescent="0.25">
      <c r="A5" s="7" t="s">
        <v>2</v>
      </c>
      <c r="B5" s="8"/>
    </row>
    <row r="6" spans="1:5" ht="30" x14ac:dyDescent="0.25">
      <c r="A6" s="39" t="s">
        <v>0</v>
      </c>
      <c r="B6" s="55" t="s">
        <v>48</v>
      </c>
    </row>
    <row r="7" spans="1:5" ht="45" x14ac:dyDescent="0.25">
      <c r="A7" s="41" t="s">
        <v>1</v>
      </c>
      <c r="B7" s="33" t="s">
        <v>49</v>
      </c>
    </row>
    <row r="8" spans="1:5" ht="27" customHeight="1" x14ac:dyDescent="0.25">
      <c r="A8" s="42" t="s">
        <v>3</v>
      </c>
      <c r="B8" s="37" t="s">
        <v>42</v>
      </c>
    </row>
    <row r="9" spans="1:5" x14ac:dyDescent="0.25">
      <c r="A9" s="43" t="s">
        <v>4</v>
      </c>
      <c r="B9" s="10" t="s">
        <v>34</v>
      </c>
      <c r="E9" s="6"/>
    </row>
    <row r="10" spans="1:5" x14ac:dyDescent="0.25">
      <c r="A10" s="44"/>
      <c r="B10" s="10" t="s">
        <v>32</v>
      </c>
    </row>
    <row r="11" spans="1:5" x14ac:dyDescent="0.25">
      <c r="A11" s="45"/>
      <c r="B11" s="10" t="s">
        <v>33</v>
      </c>
    </row>
    <row r="12" spans="1:5" ht="15" customHeight="1" x14ac:dyDescent="0.25">
      <c r="A12" s="46"/>
      <c r="B12" s="10" t="s">
        <v>35</v>
      </c>
    </row>
    <row r="13" spans="1:5" ht="15" customHeight="1" x14ac:dyDescent="0.25">
      <c r="A13" s="39"/>
      <c r="B13" s="10" t="s">
        <v>41</v>
      </c>
    </row>
    <row r="14" spans="1:5" x14ac:dyDescent="0.25">
      <c r="A14" s="42" t="s">
        <v>5</v>
      </c>
      <c r="B14" s="9" t="s">
        <v>53</v>
      </c>
    </row>
    <row r="15" spans="1:5" x14ac:dyDescent="0.25">
      <c r="A15" s="43" t="s">
        <v>36</v>
      </c>
      <c r="B15" s="38" t="s">
        <v>51</v>
      </c>
    </row>
    <row r="16" spans="1:5" x14ac:dyDescent="0.25">
      <c r="A16" s="47" t="s">
        <v>6</v>
      </c>
      <c r="B16" s="11" t="s">
        <v>52</v>
      </c>
    </row>
    <row r="23" spans="2:2" x14ac:dyDescent="0.25">
      <c r="B23" s="6"/>
    </row>
  </sheetData>
  <hyperlinks>
    <hyperlink ref="B10" r:id="rId1"/>
    <hyperlink ref="B11" r:id="rId2"/>
    <hyperlink ref="B9" r:id="rId3"/>
    <hyperlink ref="B12" r:id="rId4"/>
    <hyperlink ref="B13"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election activeCell="C6" sqref="C6"/>
    </sheetView>
  </sheetViews>
  <sheetFormatPr defaultRowHeight="15" x14ac:dyDescent="0.25"/>
  <cols>
    <col min="2" max="2" width="16.28515625" customWidth="1"/>
    <col min="3" max="3" width="10.85546875" customWidth="1"/>
    <col min="5" max="5" width="11" bestFit="1" customWidth="1"/>
  </cols>
  <sheetData>
    <row r="1" spans="1:3" ht="45" x14ac:dyDescent="0.25">
      <c r="A1" s="13" t="s">
        <v>8</v>
      </c>
      <c r="B1" s="14" t="s">
        <v>27</v>
      </c>
      <c r="C1" s="15" t="s">
        <v>26</v>
      </c>
    </row>
    <row r="2" spans="1:3" x14ac:dyDescent="0.25">
      <c r="A2" s="16" t="s">
        <v>9</v>
      </c>
      <c r="B2" s="17">
        <f>Source!B22</f>
        <v>0.13182470306508301</v>
      </c>
      <c r="C2" s="18">
        <v>12</v>
      </c>
    </row>
    <row r="3" spans="1:3" x14ac:dyDescent="0.25">
      <c r="A3" s="19">
        <v>2000</v>
      </c>
      <c r="B3" s="20">
        <f>Source!C22</f>
        <v>0.40176177627080617</v>
      </c>
      <c r="C3" s="21">
        <v>15</v>
      </c>
    </row>
    <row r="4" spans="1:3" x14ac:dyDescent="0.25">
      <c r="A4" s="19">
        <v>2010</v>
      </c>
      <c r="B4" s="20">
        <f>Source!D22</f>
        <v>0.71240130342148134</v>
      </c>
      <c r="C4" s="21">
        <v>27</v>
      </c>
    </row>
    <row r="5" spans="1:3" x14ac:dyDescent="0.25">
      <c r="A5" s="34" t="s">
        <v>24</v>
      </c>
      <c r="B5" s="35">
        <f>Source!E22</f>
        <v>0.70533429715557694</v>
      </c>
      <c r="C5" s="36">
        <v>27</v>
      </c>
    </row>
    <row r="6" spans="1:3" ht="15.75" thickBot="1" x14ac:dyDescent="0.3">
      <c r="A6" s="22" t="s">
        <v>38</v>
      </c>
      <c r="B6" s="23">
        <f>Source!F22</f>
        <v>0.629126266329884</v>
      </c>
      <c r="C6" s="24">
        <v>27</v>
      </c>
    </row>
    <row r="7" spans="1:3" ht="15.75" thickTop="1" x14ac:dyDescent="0.25"/>
    <row r="8" spans="1:3" x14ac:dyDescent="0.25">
      <c r="A8" s="5" t="s">
        <v>44</v>
      </c>
    </row>
    <row r="9" spans="1:3" x14ac:dyDescent="0.25">
      <c r="A9" s="5" t="s">
        <v>45</v>
      </c>
    </row>
    <row r="10" spans="1:3" x14ac:dyDescent="0.25">
      <c r="A10" t="s">
        <v>43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election activeCell="F10" sqref="F10"/>
    </sheetView>
  </sheetViews>
  <sheetFormatPr defaultRowHeight="15" x14ac:dyDescent="0.25"/>
  <cols>
    <col min="1" max="1" width="34.85546875" bestFit="1" customWidth="1"/>
    <col min="2" max="2" width="10" bestFit="1" customWidth="1"/>
    <col min="3" max="5" width="10.140625" customWidth="1"/>
    <col min="6" max="6" width="9.42578125" customWidth="1"/>
  </cols>
  <sheetData>
    <row r="1" spans="1:6" x14ac:dyDescent="0.25">
      <c r="A1" s="25" t="s">
        <v>8</v>
      </c>
      <c r="B1" s="26" t="s">
        <v>10</v>
      </c>
      <c r="C1" s="26" t="s">
        <v>11</v>
      </c>
      <c r="D1" s="26" t="s">
        <v>12</v>
      </c>
      <c r="E1" s="27" t="s">
        <v>13</v>
      </c>
      <c r="F1" s="27">
        <v>2021</v>
      </c>
    </row>
    <row r="2" spans="1:6" ht="5.45" customHeight="1" x14ac:dyDescent="0.25">
      <c r="A2" s="3"/>
      <c r="B2" s="3"/>
      <c r="C2" s="3"/>
      <c r="D2" s="3"/>
      <c r="E2" s="3"/>
      <c r="F2" s="3"/>
    </row>
    <row r="3" spans="1:6" ht="45" x14ac:dyDescent="0.25">
      <c r="A3" s="32" t="s">
        <v>23</v>
      </c>
      <c r="B3" s="31" t="s">
        <v>29</v>
      </c>
      <c r="C3" s="31" t="s">
        <v>29</v>
      </c>
      <c r="D3" s="31" t="s">
        <v>29</v>
      </c>
      <c r="E3" s="31" t="s">
        <v>29</v>
      </c>
      <c r="F3" s="31" t="s">
        <v>29</v>
      </c>
    </row>
    <row r="4" spans="1:6" x14ac:dyDescent="0.25">
      <c r="A4" s="48" t="s">
        <v>30</v>
      </c>
      <c r="B4" s="49">
        <f>SUM(B5:B8)</f>
        <v>13962.199999999999</v>
      </c>
      <c r="C4" s="49">
        <f>SUM(C5:C8)</f>
        <v>15267.2</v>
      </c>
      <c r="D4" s="49">
        <f>SUM(D5:D8)</f>
        <v>15659</v>
      </c>
      <c r="E4" s="50">
        <f>SUM(E5:E8)</f>
        <v>19867</v>
      </c>
      <c r="F4" s="50">
        <f>SUM(F5:F8)</f>
        <v>19037</v>
      </c>
    </row>
    <row r="5" spans="1:6" x14ac:dyDescent="0.25">
      <c r="A5" t="s">
        <v>39</v>
      </c>
      <c r="B5" s="4">
        <v>12751.2</v>
      </c>
      <c r="C5" s="4">
        <v>14568.3</v>
      </c>
      <c r="D5" s="4">
        <v>15514</v>
      </c>
      <c r="E5" s="4">
        <v>19867</v>
      </c>
      <c r="F5" s="4">
        <v>19037</v>
      </c>
    </row>
    <row r="6" spans="1:6" x14ac:dyDescent="0.25">
      <c r="A6" t="s">
        <v>14</v>
      </c>
      <c r="B6" s="4">
        <v>1621.3</v>
      </c>
      <c r="C6" s="4">
        <v>1198.4000000000001</v>
      </c>
      <c r="D6" s="4">
        <v>0</v>
      </c>
      <c r="E6" s="4">
        <v>0</v>
      </c>
      <c r="F6" s="4"/>
    </row>
    <row r="7" spans="1:6" x14ac:dyDescent="0.25">
      <c r="A7" t="s">
        <v>15</v>
      </c>
      <c r="B7" s="4">
        <v>1141.8</v>
      </c>
      <c r="C7" s="4">
        <v>1196.8</v>
      </c>
      <c r="D7" s="4">
        <v>145</v>
      </c>
      <c r="E7" s="4">
        <v>0</v>
      </c>
      <c r="F7" s="4"/>
    </row>
    <row r="8" spans="1:6" x14ac:dyDescent="0.25">
      <c r="A8" t="s">
        <v>16</v>
      </c>
      <c r="B8" s="4">
        <v>-1552.1</v>
      </c>
      <c r="C8" s="4">
        <v>-1696.3</v>
      </c>
      <c r="D8" s="4">
        <v>0</v>
      </c>
      <c r="E8" s="4">
        <v>0</v>
      </c>
      <c r="F8" s="4"/>
    </row>
    <row r="9" spans="1:6" x14ac:dyDescent="0.25">
      <c r="A9" s="48" t="s">
        <v>37</v>
      </c>
      <c r="B9" s="49">
        <f>SUM(B10:B14)</f>
        <v>38844.6</v>
      </c>
      <c r="C9" s="49">
        <f>SUM(C10:C14)</f>
        <v>72773</v>
      </c>
      <c r="D9" s="49">
        <f>SUM(D10:D14)</f>
        <v>104210</v>
      </c>
      <c r="E9" s="50">
        <f>SUM(E10:E14)</f>
        <v>140274</v>
      </c>
      <c r="F9" s="50">
        <f>SUM(F10:F15)</f>
        <v>139584</v>
      </c>
    </row>
    <row r="10" spans="1:6" x14ac:dyDescent="0.25">
      <c r="A10" t="s">
        <v>7</v>
      </c>
      <c r="B10" s="4">
        <v>30269</v>
      </c>
      <c r="C10" s="4">
        <v>34187.599999999999</v>
      </c>
      <c r="D10" s="4">
        <v>13393</v>
      </c>
      <c r="E10" s="4">
        <v>17191</v>
      </c>
      <c r="F10" s="4">
        <v>17934</v>
      </c>
    </row>
    <row r="11" spans="1:6" x14ac:dyDescent="0.25">
      <c r="A11" t="s">
        <v>17</v>
      </c>
      <c r="B11" s="4">
        <v>1137.0999999999999</v>
      </c>
      <c r="C11" s="4">
        <v>1004.9</v>
      </c>
      <c r="D11" s="4">
        <v>0</v>
      </c>
      <c r="E11" s="4">
        <v>0</v>
      </c>
      <c r="F11" s="4"/>
    </row>
    <row r="12" spans="1:6" x14ac:dyDescent="0.25">
      <c r="A12" t="s">
        <v>25</v>
      </c>
      <c r="B12" s="4">
        <v>7415.1</v>
      </c>
      <c r="C12" s="4">
        <v>37253.199999999997</v>
      </c>
      <c r="D12" s="4">
        <v>90948</v>
      </c>
      <c r="E12" s="4">
        <v>122944</v>
      </c>
      <c r="F12" s="4">
        <v>115819</v>
      </c>
    </row>
    <row r="13" spans="1:6" x14ac:dyDescent="0.25">
      <c r="A13" t="s">
        <v>17</v>
      </c>
      <c r="B13" s="4">
        <v>23.4</v>
      </c>
      <c r="C13" s="4">
        <v>327.3</v>
      </c>
      <c r="D13" s="4">
        <v>0</v>
      </c>
      <c r="E13" s="4">
        <v>0</v>
      </c>
      <c r="F13" s="4"/>
    </row>
    <row r="14" spans="1:6" x14ac:dyDescent="0.25">
      <c r="A14" t="s">
        <v>18</v>
      </c>
      <c r="B14" s="4">
        <v>0</v>
      </c>
      <c r="C14" s="4"/>
      <c r="D14" s="4">
        <v>-131</v>
      </c>
      <c r="E14" s="4">
        <v>139</v>
      </c>
      <c r="F14" s="4"/>
    </row>
    <row r="15" spans="1:6" x14ac:dyDescent="0.25">
      <c r="A15" t="s">
        <v>40</v>
      </c>
      <c r="B15" s="4"/>
      <c r="C15" s="4"/>
      <c r="D15" s="4"/>
      <c r="E15" s="4"/>
      <c r="F15" s="4">
        <v>5831</v>
      </c>
    </row>
    <row r="16" spans="1:6" x14ac:dyDescent="0.25">
      <c r="A16" s="51" t="s">
        <v>19</v>
      </c>
      <c r="B16" s="52">
        <f>SUM(B9,B4)</f>
        <v>52806.799999999996</v>
      </c>
      <c r="C16" s="52">
        <f>SUM(C9,C4)</f>
        <v>88040.2</v>
      </c>
      <c r="D16" s="52">
        <f>SUM(D9,D4)</f>
        <v>119869</v>
      </c>
      <c r="E16" s="53">
        <f>SUM(E9,E4)</f>
        <v>160141</v>
      </c>
      <c r="F16" s="53">
        <f>SUM(F9,F4)</f>
        <v>158621</v>
      </c>
    </row>
    <row r="17" spans="1:6" x14ac:dyDescent="0.25">
      <c r="A17" t="s">
        <v>20</v>
      </c>
      <c r="B17" s="4">
        <v>30</v>
      </c>
      <c r="C17" s="4">
        <v>0</v>
      </c>
      <c r="D17" s="4">
        <v>0</v>
      </c>
      <c r="E17" s="4">
        <v>0</v>
      </c>
      <c r="F17" s="4"/>
    </row>
    <row r="18" spans="1:6" x14ac:dyDescent="0.25">
      <c r="A18" t="s">
        <v>21</v>
      </c>
      <c r="B18" s="4">
        <v>571.29999999999995</v>
      </c>
      <c r="C18" s="4">
        <f>-70.9+1546.2</f>
        <v>1475.3</v>
      </c>
      <c r="D18" s="4">
        <f>-128-3+7926-1460</f>
        <v>6335</v>
      </c>
      <c r="E18" s="4">
        <v>14165</v>
      </c>
      <c r="F18" s="4">
        <f>19827+5647</f>
        <v>25474</v>
      </c>
    </row>
    <row r="19" spans="1:6" x14ac:dyDescent="0.25">
      <c r="A19" t="s">
        <v>22</v>
      </c>
      <c r="B19" s="4">
        <v>2841.6</v>
      </c>
      <c r="C19" s="4">
        <v>3209.1</v>
      </c>
      <c r="D19" s="4">
        <v>1460</v>
      </c>
      <c r="E19" s="4">
        <v>0</v>
      </c>
      <c r="F19" s="4"/>
    </row>
    <row r="20" spans="1:6" x14ac:dyDescent="0.25">
      <c r="A20" s="28" t="s">
        <v>31</v>
      </c>
      <c r="B20" s="29">
        <f>SUM(B17:B19,B10:B14,B5:B8)</f>
        <v>56249.700000000004</v>
      </c>
      <c r="C20" s="29">
        <f>SUM(C17:C19,C10:C14,C5:C8)</f>
        <v>92724.6</v>
      </c>
      <c r="D20" s="29">
        <f>SUM(D17:D19,D10:D14,D5:D8)</f>
        <v>127664</v>
      </c>
      <c r="E20" s="30">
        <f>SUM(E17:E19,E10:E14,E5:E8)</f>
        <v>174306</v>
      </c>
      <c r="F20" s="30">
        <f>SUM(F17:F19,F10:F15,F5:F8)</f>
        <v>184095</v>
      </c>
    </row>
    <row r="21" spans="1:6" ht="5.0999999999999996" customHeight="1" x14ac:dyDescent="0.25">
      <c r="B21" s="4"/>
      <c r="C21" s="4"/>
      <c r="D21" s="4"/>
      <c r="E21" s="4"/>
      <c r="F21" s="4"/>
    </row>
    <row r="22" spans="1:6" x14ac:dyDescent="0.25">
      <c r="A22" s="1" t="s">
        <v>28</v>
      </c>
      <c r="B22" s="2">
        <f>B12/B20</f>
        <v>0.13182470306508301</v>
      </c>
      <c r="C22" s="2">
        <f>C12/C20</f>
        <v>0.40176177627080617</v>
      </c>
      <c r="D22" s="2">
        <f>D12/D20</f>
        <v>0.71240130342148134</v>
      </c>
      <c r="E22" s="2">
        <f>E12/E20</f>
        <v>0.70533429715557694</v>
      </c>
      <c r="F22" s="2">
        <f>F12/F20</f>
        <v>0.629126266329884</v>
      </c>
    </row>
    <row r="23" spans="1:6" ht="5.45" customHeight="1" x14ac:dyDescent="0.25">
      <c r="B23" s="4"/>
      <c r="C23" s="4"/>
      <c r="D23" s="4"/>
      <c r="E23" s="4"/>
    </row>
    <row r="24" spans="1:6" x14ac:dyDescent="0.25">
      <c r="B24" s="4"/>
      <c r="C24" s="4"/>
      <c r="D24" s="4"/>
      <c r="E24" s="4"/>
    </row>
    <row r="26" spans="1:6" x14ac:dyDescent="0.25">
      <c r="B26" s="4"/>
      <c r="C26" s="4"/>
      <c r="D26" s="4"/>
      <c r="E26" s="4"/>
    </row>
    <row r="27" spans="1:6" x14ac:dyDescent="0.25">
      <c r="B27" s="4"/>
      <c r="C27" s="4"/>
      <c r="D27" s="4"/>
      <c r="E27" s="4"/>
    </row>
    <row r="28" spans="1:6" x14ac:dyDescent="0.25">
      <c r="B28" s="4"/>
      <c r="C28" s="4"/>
      <c r="D28" s="4"/>
      <c r="E28" s="4"/>
    </row>
    <row r="29" spans="1:6" x14ac:dyDescent="0.25">
      <c r="B29" s="4"/>
      <c r="C29" s="4"/>
      <c r="D29" s="4"/>
      <c r="E29" s="4"/>
    </row>
  </sheetData>
  <pageMargins left="0.7" right="0.7" top="0.75" bottom="0.75" header="0.3" footer="0.3"/>
  <pageSetup paperSize="9" orientation="portrait" r:id="rId1"/>
  <ignoredErrors>
    <ignoredError sqref="B1 D1 C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aa7815-722a-4174-b7f7-6535eef53328">
      <Value>4</Value>
    </TaxCatchAll>
    <TaxCatchAllLabel xmlns="d0aa7815-722a-4174-b7f7-6535eef53328"/>
    <ECAMediaType xmlns="fdb45a12-d6a5-4b50-b91e-ce0bbfd8981f">application/vnd.openxmlformats-officedocument.spreadsheetml.sheet</ECAMediaType>
    <ECARights xmlns="fdb45a12-d6a5-4b50-b91e-ce0bbfd8981f" xsi:nil="true"/>
    <ECACreationDate xmlns="fdb45a12-d6a5-4b50-b91e-ce0bbfd8981f">2023-05-03T09:14:32+00:00</ECACreationDate>
    <ECALicenceUrl xmlns="fdb45a12-d6a5-4b50-b91e-ce0bbfd8981f">
      <Url>https://creativecommons.org/licenses/by/4.0/</Url>
      <Description>Creative Commons Attribution 4.0 International</Description>
    </ECALicenceUrl>
    <ECAType xmlns="fdb45a12-d6a5-4b50-b91e-ce0bbfd8981f">Downloadable file</ECAType>
    <nee66cdedf4843b0b7f744119f5b7219 xmlns="fdb45a12-d6a5-4b50-b91e-ce0bbfd8981f">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5c1bbf89-8134-4933-a804-d40db1ccb64c</TermId>
        </TermInfo>
      </Terms>
    </nee66cdedf4843b0b7f744119f5b7219>
    <ECAAccessUrl xmlns="1dbeca97-9b35-4ffa-8dfb-e6049ad46fb8">https://data.europa.eu/euodp/en/data/storage/f/2022-12-07T121144/Figure%202.xlsx</ECAAccessUrl>
    <ECADownloadUrl xmlns="1dbeca97-9b35-4ffa-8dfb-e6049ad46fb8">https://data.europa.eu/euodp/en/data/storage/f/2022-12-07T121144/Figure%202.xlsx</ECADownloadUrl>
  </documentManagement>
</p:properties>
</file>

<file path=customXml/item2.xml><?xml version="1.0" encoding="utf-8"?>
<ct:contentTypeSchema xmlns:ct="http://schemas.microsoft.com/office/2006/metadata/contentType" xmlns:ma="http://schemas.microsoft.com/office/2006/metadata/properties/metaAttributes" ct:_="" ma:_="" ma:contentTypeName="ECAOpenDataDocument" ma:contentTypeID="0x010100E55865A24C8DAD4297A1490481AC5B6600BF911B6B25907643B7769C46D6496E89" ma:contentTypeVersion="87" ma:contentTypeDescription="Create a new document." ma:contentTypeScope="" ma:versionID="f784d640af5599637b55ff93365a5761">
  <xsd:schema xmlns:xsd="http://www.w3.org/2001/XMLSchema" xmlns:xs="http://www.w3.org/2001/XMLSchema" xmlns:p="http://schemas.microsoft.com/office/2006/metadata/properties" xmlns:ns2="d0aa7815-722a-4174-b7f7-6535eef53328" xmlns:ns3="fdb45a12-d6a5-4b50-b91e-ce0bbfd8981f" xmlns:ns4="1dbeca97-9b35-4ffa-8dfb-e6049ad46fb8" targetNamespace="http://schemas.microsoft.com/office/2006/metadata/properties" ma:root="true" ma:fieldsID="5e70e6f726b9264058926b0820e79da3" ns2:_="" ns3:_="" ns4:_="">
    <xsd:import namespace="d0aa7815-722a-4174-b7f7-6535eef53328"/>
    <xsd:import namespace="fdb45a12-d6a5-4b50-b91e-ce0bbfd8981f"/>
    <xsd:import namespace="1dbeca97-9b35-4ffa-8dfb-e6049ad46fb8"/>
    <xsd:element name="properties">
      <xsd:complexType>
        <xsd:sequence>
          <xsd:element name="documentManagement">
            <xsd:complexType>
              <xsd:all>
                <xsd:element ref="ns2:TaxCatchAll" minOccurs="0"/>
                <xsd:element ref="ns2:TaxCatchAllLabel" minOccurs="0"/>
                <xsd:element ref="ns3:ECACreationDate" minOccurs="0"/>
                <xsd:element ref="ns3:ECALicenceUrl" minOccurs="0"/>
                <xsd:element ref="ns3:ECAMediaType" minOccurs="0"/>
                <xsd:element ref="ns3:ECARights" minOccurs="0"/>
                <xsd:element ref="ns3:ECAType" minOccurs="0"/>
                <xsd:element ref="ns4:ECAAccessUrl" minOccurs="0"/>
                <xsd:element ref="ns4:ECADownloadUrl" minOccurs="0"/>
                <xsd:element ref="ns3:nee66cdedf4843b0b7f744119f5b72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aa7815-722a-4174-b7f7-6535eef53328"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abee6ddf-4633-47f2-95e5-e6fa30709908}" ma:internalName="TaxCatchAll" ma:readOnly="false" ma:showField="CatchAllData" ma:web="d0aa7815-722a-4174-b7f7-6535eef53328">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abee6ddf-4633-47f2-95e5-e6fa30709908}" ma:internalName="TaxCatchAllLabel" ma:readOnly="false" ma:showField="CatchAllDataLabel" ma:web="d0aa7815-722a-4174-b7f7-6535eef5332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db45a12-d6a5-4b50-b91e-ce0bbfd8981f" elementFormDefault="qualified">
    <xsd:import namespace="http://schemas.microsoft.com/office/2006/documentManagement/types"/>
    <xsd:import namespace="http://schemas.microsoft.com/office/infopath/2007/PartnerControls"/>
    <xsd:element name="ECACreationDate" ma:index="11" nillable="true" ma:displayName="ECACreationDate" ma:default="[today]" ma:format="DateTime" ma:internalName="ECACreationDate">
      <xsd:simpleType>
        <xsd:restriction base="dms:DateTime"/>
      </xsd:simpleType>
    </xsd:element>
    <xsd:element name="ECALicenceUrl" ma:index="12" nillable="true" ma:displayName="ECALicenceUrl" ma:format="Hyperlink" ma:internalName="ECALicenceUrl">
      <xsd:complexType>
        <xsd:complexContent>
          <xsd:extension base="dms:URL">
            <xsd:sequence>
              <xsd:element name="Url" type="dms:ValidUrl" minOccurs="0" nillable="true"/>
              <xsd:element name="Description" type="xsd:string" nillable="true"/>
            </xsd:sequence>
          </xsd:extension>
        </xsd:complexContent>
      </xsd:complexType>
    </xsd:element>
    <xsd:element name="ECAMediaType" ma:index="13" nillable="true" ma:displayName="ECAMediaType" ma:internalName="ECAMediaType">
      <xsd:simpleType>
        <xsd:restriction base="dms:Text">
          <xsd:maxLength value="255"/>
        </xsd:restriction>
      </xsd:simpleType>
    </xsd:element>
    <xsd:element name="ECARights" ma:index="14" nillable="true" ma:displayName="ECARights" ma:internalName="ECARights">
      <xsd:simpleType>
        <xsd:restriction base="dms:Text">
          <xsd:maxLength value="255"/>
        </xsd:restriction>
      </xsd:simpleType>
    </xsd:element>
    <xsd:element name="ECAType" ma:index="15" nillable="true" ma:displayName="ECAType" ma:internalName="ECAType">
      <xsd:simpleType>
        <xsd:restriction base="dms:Text">
          <xsd:maxLength value="255"/>
        </xsd:restriction>
      </xsd:simpleType>
    </xsd:element>
    <xsd:element name="nee66cdedf4843b0b7f744119f5b7219" ma:index="18" nillable="true" ma:taxonomy="true" ma:internalName="nee66cdedf4843b0b7f744119f5b7219" ma:taxonomyFieldName="ECALang" ma:displayName="ECALang" ma:default="1;#English|5c1bbf89-8134-4933-a804-d40db1ccb64c" ma:fieldId="{7ee66cde-df48-43b0-b7f7-44119f5b7219}" ma:sspId="8935807f-8495-4a93-a302-f4b76776d8ea" ma:termSetId="69f4ebea-3273-4535-ac00-b9e75797cd67" ma:anchorId="fb865b19-f6d4-4e01-bc63-4b23328cd638"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beca97-9b35-4ffa-8dfb-e6049ad46fb8" elementFormDefault="qualified">
    <xsd:import namespace="http://schemas.microsoft.com/office/2006/documentManagement/types"/>
    <xsd:import namespace="http://schemas.microsoft.com/office/infopath/2007/PartnerControls"/>
    <xsd:element name="ECAAccessUrl" ma:index="16" nillable="true" ma:displayName="ECAAccessUrl" ma:internalName="ECAAccessUrl">
      <xsd:simpleType>
        <xsd:restriction base="dms:Text">
          <xsd:maxLength value="255"/>
        </xsd:restriction>
      </xsd:simpleType>
    </xsd:element>
    <xsd:element name="ECADownloadUrl" ma:index="17" nillable="true" ma:displayName="ECADownloadUrl" ma:internalName="ECADownloadUrl">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40027B-D2B6-4B69-9F15-1D7DFB2D9EF1}"/>
</file>

<file path=customXml/itemProps2.xml><?xml version="1.0" encoding="utf-8"?>
<ds:datastoreItem xmlns:ds="http://schemas.openxmlformats.org/officeDocument/2006/customXml" ds:itemID="{A03E381F-DFA2-4C60-8423-257D5D1DB79A}"/>
</file>

<file path=customXml/itemProps3.xml><?xml version="1.0" encoding="utf-8"?>
<ds:datastoreItem xmlns:ds="http://schemas.openxmlformats.org/officeDocument/2006/customXml" ds:itemID="{F172E757-CFCB-4788-A138-2312123C5F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Figure 2</vt:lpstr>
      <vt:lpstr>Source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Figure 2 – Increase in GNI-based own resource</dc:title>
  <dc:subject/>
  <dc:creator/>
  <cp:keywords/>
  <dc:description/>
  <cp:lastModifiedBy/>
  <dcterms:created xsi:type="dcterms:W3CDTF">2022-12-06T14:08:36Z</dcterms:created>
  <dcterms:modified xsi:type="dcterms:W3CDTF">2022-12-07T11:33:06Z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0x010100E55865A24C8DAD4297A1490481AC5B6600BF911B6B25907643B7769C46D6496E89</vt:lpwstr>
  </property>
  <property fmtid="{D5CDD505-2E9C-101B-9397-08002B2CF9AE}" pid="3" name="ECALang">
    <vt:lpwstr>4;#English|5c1bbf89-8134-4933-a804-d40db1ccb64c</vt:lpwstr>
  </property>
</Properties>
</file>